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00" windowHeight="7245" tabRatio="570" activeTab="4"/>
  </bookViews>
  <sheets>
    <sheet name="FMS_GL_10" sheetId="1" r:id="rId1"/>
    <sheet name="For Excel" sheetId="2" r:id="rId2"/>
    <sheet name="Sheet1" sheetId="3" r:id="rId3"/>
    <sheet name="2012" sheetId="4" r:id="rId4"/>
    <sheet name="2011" sheetId="5" r:id="rId5"/>
    <sheet name="Sheet3" sheetId="6" r:id="rId6"/>
  </sheets>
  <definedNames>
    <definedName name="_xlnm.Print_Titles" localSheetId="0">'FMS_GL_10'!$38:$38</definedName>
  </definedNames>
  <calcPr fullCalcOnLoad="1"/>
</workbook>
</file>

<file path=xl/sharedStrings.xml><?xml version="1.0" encoding="utf-8"?>
<sst xmlns="http://schemas.openxmlformats.org/spreadsheetml/2006/main" count="5987" uniqueCount="435">
  <si>
    <t>47</t>
  </si>
  <si>
    <t>Report Description</t>
  </si>
  <si>
    <t>Fund</t>
  </si>
  <si>
    <t>Department</t>
  </si>
  <si>
    <t>Budget Fiscal Year</t>
  </si>
  <si>
    <t>Appropriation</t>
  </si>
  <si>
    <t>Current Budget</t>
  </si>
  <si>
    <t>Encumbered</t>
  </si>
  <si>
    <t>Expenditure</t>
  </si>
  <si>
    <t>Unencumbered</t>
  </si>
  <si>
    <t>Pre-Encumbered</t>
  </si>
  <si>
    <t>Uncommitted</t>
  </si>
  <si>
    <t>001010 SALARIES GENERAL</t>
  </si>
  <si>
    <t>01</t>
  </si>
  <si>
    <t>0.00</t>
  </si>
  <si>
    <t>003040 CONTRACTUAL</t>
  </si>
  <si>
    <t>003310 TRANSPORTATION</t>
  </si>
  <si>
    <t>006010 OFFICE AND ADMINISTRATIVE</t>
  </si>
  <si>
    <t>Total for Budget Fiscal Year: 2011</t>
  </si>
  <si>
    <t>001090 OVERTIME</t>
  </si>
  <si>
    <t>002120 PRINTING AND BINDING</t>
  </si>
  <si>
    <t>006020 OPER EXP</t>
  </si>
  <si>
    <t>008140 Early Retirement Incentive Program Payout</t>
  </si>
  <si>
    <t>009350 COMMUNICATION SERVICES</t>
  </si>
  <si>
    <t>Total for Budget Fiscal Year: 2012</t>
  </si>
  <si>
    <t>001070 SALARIES AS NEEDED</t>
  </si>
  <si>
    <t>Total for Budget Fiscal Year: 2013</t>
  </si>
  <si>
    <t>Total for Department: 47 Neighborhood Empowerment</t>
  </si>
  <si>
    <t>Total for Fund: 100 General Fund (General Budget)</t>
  </si>
  <si>
    <t>471001 WILMINGTON N.C.</t>
  </si>
  <si>
    <t>02</t>
  </si>
  <si>
    <t>471002 COASTAL SAN PEDRO NC</t>
  </si>
  <si>
    <t>471003 GLASSELL PARK NC</t>
  </si>
  <si>
    <t>471004 GRANADA HILLS NORTH N.C.</t>
  </si>
  <si>
    <t>471005 WESTCHESTER PLAYA DEL REY NC</t>
  </si>
  <si>
    <t>471007 WEST HILLS N.C.</t>
  </si>
  <si>
    <t>471008 WESTSIDE N.C.</t>
  </si>
  <si>
    <t>471009 WEST ADAMS NEIGHORHD COUNCIL</t>
  </si>
  <si>
    <t>471010 MID CITY NC</t>
  </si>
  <si>
    <t>471011 CENTRAL SAN PEDRO N.C.</t>
  </si>
  <si>
    <t>471012 NORTHWEST SAN PEDRO NC</t>
  </si>
  <si>
    <t>471015 VENICE NC</t>
  </si>
  <si>
    <t>471017 EMPOWERMENT CONGRESS CENTRAL</t>
  </si>
  <si>
    <t>471018 EMPOWERMENT CONGRESS SOUTHWEST</t>
  </si>
  <si>
    <t>471019 EMP CONG SW ST</t>
  </si>
  <si>
    <t>471020 EMP CONG North NC</t>
  </si>
  <si>
    <t>471021 EMP CONG WEST AREA</t>
  </si>
  <si>
    <t>471023 WOODLAND HLS-WARNER CTR N.C.</t>
  </si>
  <si>
    <t>471024 HARBOR CITY NC</t>
  </si>
  <si>
    <t>471025 SUN VALLEY AREA NC</t>
  </si>
  <si>
    <t>471026 PACOIMA N.C.</t>
  </si>
  <si>
    <t>471027 EAGLE ROCK N.C.</t>
  </si>
  <si>
    <t>471028 DOWNTOWN LOS ANGELES NC</t>
  </si>
  <si>
    <t>471029 HOLLYWOOD HILLS - WEST NC</t>
  </si>
  <si>
    <t>471031 CENTRAL HOLLYWOOD NC</t>
  </si>
  <si>
    <t>471034 MID CITY WEST NC</t>
  </si>
  <si>
    <t>471036 UNITED NEIGHBORHOODS</t>
  </si>
  <si>
    <t>471037 PRK MESA HGHTS COMMUNITY COUNC</t>
  </si>
  <si>
    <t>471038 BOYLE HEIGHTS NC</t>
  </si>
  <si>
    <t>471039 GREATER ECHO PARK ELYSIAN NC</t>
  </si>
  <si>
    <t>471040 ARROYO SECO NC</t>
  </si>
  <si>
    <t>471041 LINCOLN HEIGHTS NC</t>
  </si>
  <si>
    <t>471042 PICO NC</t>
  </si>
  <si>
    <t>471044 HISTORIC HIGHLAND PARK NC</t>
  </si>
  <si>
    <t>471045 HISTORIC CULTURAL NC</t>
  </si>
  <si>
    <t>471046 SOUTH ROBERTSON NC</t>
  </si>
  <si>
    <t>471047 LA-32 NC</t>
  </si>
  <si>
    <t>471048 CANOGA PARK NC</t>
  </si>
  <si>
    <t>471049 GREATER GRIFFITH PARK NC</t>
  </si>
  <si>
    <t>471050 MAR VISTA COMMUNITY COUNCIL</t>
  </si>
  <si>
    <t>471051 VAN NUYS NEIGHBORHOOD COUNCIL</t>
  </si>
  <si>
    <t>471052 BEL AIR-BEVERLY CREST NC</t>
  </si>
  <si>
    <t>471053 GREATER VALLEY GLEN COMM NC</t>
  </si>
  <si>
    <t>471054 ELYSIAN VALLEY RIVERSIDE NC</t>
  </si>
  <si>
    <t>471055 GREATER TOLUCA LAKE NC</t>
  </si>
  <si>
    <t>471057 NORTH HOLLYWOOD NORTH EAST NC</t>
  </si>
  <si>
    <t>471058 MID-TOWN NORTH HOLLYWOOD NC</t>
  </si>
  <si>
    <t>471059 VALLEY VILLAGE NC</t>
  </si>
  <si>
    <t>471060 ENCINO COMMUNITY COUNCIL</t>
  </si>
  <si>
    <t>471061 STUDIO CITY NC</t>
  </si>
  <si>
    <t>471062 RESEDA NEIGHBORHOOD COUNCIL</t>
  </si>
  <si>
    <t>471065 HARBOR GATEWAY NORTH NC</t>
  </si>
  <si>
    <t>471067 ARLETA NEIGHBORHOOD COUNCIL</t>
  </si>
  <si>
    <t>471068 WATTS NEIGHBORHOOD COUNCIL</t>
  </si>
  <si>
    <t>471069 GREATER CYPRESS PARK NC</t>
  </si>
  <si>
    <t>471070 HOLLYWOOD UNITED NC</t>
  </si>
  <si>
    <t>471071 SHERMAN OAKS NC</t>
  </si>
  <si>
    <t>471072 TARZANA NEIGHBORHOOD COUNCIL</t>
  </si>
  <si>
    <t>471074 ATWATER VILLAGE</t>
  </si>
  <si>
    <t>471075 SILVER LAKE NEIGHBORHOOD COUNC</t>
  </si>
  <si>
    <t>471076 NORTH HILLS WEST NC</t>
  </si>
  <si>
    <t>471077 CANNDU NC</t>
  </si>
  <si>
    <t>471078 FOOTHILL TRAILS DISTRICT</t>
  </si>
  <si>
    <t>471080 HARBOR GATEWAY SOUTH NC</t>
  </si>
  <si>
    <t>471081 CHATSWORTH NC</t>
  </si>
  <si>
    <t>471082 SUNLAND-TUJUNGA NC</t>
  </si>
  <si>
    <t>471083 SYLMAR NEIGHBORHOOD COUNCIL</t>
  </si>
  <si>
    <t>471084 MACARTHUR PARK NC</t>
  </si>
  <si>
    <t>471085 SOUTHEAST/CENTRAL AVENUE NC</t>
  </si>
  <si>
    <t>471087 PICO UNION NC</t>
  </si>
  <si>
    <t>471088 WINNETKA NEIGHBORH00D COUNCIL</t>
  </si>
  <si>
    <t>471089 WILSHIRE CENTER-KOREATOWN NC</t>
  </si>
  <si>
    <t>471090 PORTER RANCH NC</t>
  </si>
  <si>
    <t>471091 DEL REY NEIGHBORHOOD COUNCIL</t>
  </si>
  <si>
    <t>471092 WEST LOS ANGELES NC</t>
  </si>
  <si>
    <t>471093 CENTRAL ALAMEDA</t>
  </si>
  <si>
    <t>471094 OLYMPIC PARK NC</t>
  </si>
  <si>
    <t>471095 GREATER WILSHIRE NC</t>
  </si>
  <si>
    <t>471097 LAKE BALBOA NEIGHBORHOOD CNCL</t>
  </si>
  <si>
    <t>471098 NORTHRIDGE WEST NC</t>
  </si>
  <si>
    <t>471099 NORTHRIDGE EAST NC</t>
  </si>
  <si>
    <t>471100 PALMS NEIGHBORHOOD COUNCIL</t>
  </si>
  <si>
    <t>471101 MISSION HILLS NC</t>
  </si>
  <si>
    <t>471103 GRANADA HILLS SOUTH NC</t>
  </si>
  <si>
    <t>471105 HOLLYWOOD STUDIO DISTRICT NC</t>
  </si>
  <si>
    <t>471106 PANORAMA CITY NC</t>
  </si>
  <si>
    <t>471107 EAST HOLLYWOOD NC</t>
  </si>
  <si>
    <t>471108 RAMPART VILLAGE NC</t>
  </si>
  <si>
    <t>471109 VOICES OF 90037</t>
  </si>
  <si>
    <t>471110 WESTWOOD NC</t>
  </si>
  <si>
    <t>471111 NORTHRIDGE SOUTH NC</t>
  </si>
  <si>
    <t>471112 NORTH HILLS EAST NC</t>
  </si>
  <si>
    <t>471113 NORTH HOLLYWOOD WEST NC</t>
  </si>
  <si>
    <t>47G122 COMMUNITY DEVELOPMENT DEPT</t>
  </si>
  <si>
    <t>47G126 CONTROLLER</t>
  </si>
  <si>
    <t>47G132 ITA</t>
  </si>
  <si>
    <t>47G147 NEIGHBORHOOD EMPOWERMENT</t>
  </si>
  <si>
    <t>47G186 PW- STREET SERVICES</t>
  </si>
  <si>
    <t>47G186 PW - ST SERVICES</t>
  </si>
  <si>
    <t>47G201 NEIGHBORHOOD EMPOWER (2011-12)</t>
  </si>
  <si>
    <t>47G218 NEIGHBORHOOD COUNCIL FUNDING</t>
  </si>
  <si>
    <t>47G230 COUNCIL DIST 2 NC GRANT PROG</t>
  </si>
  <si>
    <t>47G342 TELECOM LIQ DMGE &amp;LOST FR FEES</t>
  </si>
  <si>
    <t>47G50R COUNC DIST10 PUB BENEFIT TR FD</t>
  </si>
  <si>
    <t>47G800 CITY EMPLOYEES RETIREMENT</t>
  </si>
  <si>
    <t>47G904 CD 13 PUBLIC BENEFIT TRUST FD</t>
  </si>
  <si>
    <t>471114 WESTLAKE NORTH</t>
  </si>
  <si>
    <t>471115 WESTLAKE SOUTH NC</t>
  </si>
  <si>
    <t>47H122 COMMUNITY DEVELOPMENT DEPT</t>
  </si>
  <si>
    <t>47H126 CONTROLLER</t>
  </si>
  <si>
    <t>47H132 ITA</t>
  </si>
  <si>
    <t>47H140 GENERAL SERVICES DEPT</t>
  </si>
  <si>
    <t>47H147 Neighborhood Empowerment</t>
  </si>
  <si>
    <t>47H170 POLICE</t>
  </si>
  <si>
    <t>47H186 PW - ST SERVICES</t>
  </si>
  <si>
    <t>47H201 Neighborhood Empowerment (2012-13)</t>
  </si>
  <si>
    <t>47H218 Neighborhood Council Funding Program</t>
  </si>
  <si>
    <t>47H904 Cd 13 Public Benefit Trust Fd</t>
  </si>
  <si>
    <t>47J126 CONTROLLER</t>
  </si>
  <si>
    <t>47J132 ITA</t>
  </si>
  <si>
    <t>47J147 Neighborhood Empowerment</t>
  </si>
  <si>
    <t>47J201 Neighborhood Empowerment (2013-14)</t>
  </si>
  <si>
    <t>47J203 Glassel Park NC</t>
  </si>
  <si>
    <t>47J218 Neighborhood Council Funding Program</t>
  </si>
  <si>
    <t>Fiscal Year</t>
  </si>
  <si>
    <t>Appr Type</t>
  </si>
  <si>
    <t>Available Balance</t>
  </si>
  <si>
    <t>471001 WILMINGTON N.C. Total</t>
  </si>
  <si>
    <t>471002 COASTAL SAN PEDRO NC Total</t>
  </si>
  <si>
    <t>471003 GLASSELL PARK NC Total</t>
  </si>
  <si>
    <t>471004 GRANADA HILLS NORTH N.C. Total</t>
  </si>
  <si>
    <t>471005 WESTCHESTER PLAYA DEL REY NC Total</t>
  </si>
  <si>
    <t>471007 WEST HILLS N.C. Total</t>
  </si>
  <si>
    <t>471008 WESTSIDE N.C. Total</t>
  </si>
  <si>
    <t>471009 WEST ADAMS NEIGHORHD COUNCIL Total</t>
  </si>
  <si>
    <t>471010 MID CITY NC Total</t>
  </si>
  <si>
    <t>471011 CENTRAL SAN PEDRO N.C. Total</t>
  </si>
  <si>
    <t>471012 NORTHWEST SAN PEDRO NC Total</t>
  </si>
  <si>
    <t>471015 VENICE NC Total</t>
  </si>
  <si>
    <t>471017 EMPOWERMENT CONGRESS CENTRAL Total</t>
  </si>
  <si>
    <t>471018 EMPOWERMENT CONGRESS SOUTHWEST Total</t>
  </si>
  <si>
    <t>471019 EMP CONG SW ST Total</t>
  </si>
  <si>
    <t>471020 EMP CONG North NC Total</t>
  </si>
  <si>
    <t>471021 EMP CONG WEST AREA Total</t>
  </si>
  <si>
    <t>471023 WOODLAND HLS-WARNER CTR N.C. Total</t>
  </si>
  <si>
    <t>471024 HARBOR CITY NC Total</t>
  </si>
  <si>
    <t>471025 SUN VALLEY AREA NC Total</t>
  </si>
  <si>
    <t>471026 PACOIMA N.C. Total</t>
  </si>
  <si>
    <t>471027 EAGLE ROCK N.C. Total</t>
  </si>
  <si>
    <t>471028 DOWNTOWN LOS ANGELES NC Total</t>
  </si>
  <si>
    <t>471029 HOLLYWOOD HILLS - WEST NC Total</t>
  </si>
  <si>
    <t>471031 CENTRAL HOLLYWOOD NC Total</t>
  </si>
  <si>
    <t>471034 MID CITY WEST NC Total</t>
  </si>
  <si>
    <t>471036 UNITED NEIGHBORHOODS Total</t>
  </si>
  <si>
    <t>471037 PRK MESA HGHTS COMMUNITY COUNC Total</t>
  </si>
  <si>
    <t>471038 BOYLE HEIGHTS NC Total</t>
  </si>
  <si>
    <t>471039 GREATER ECHO PARK ELYSIAN NC Total</t>
  </si>
  <si>
    <t>471040 ARROYO SECO NC Total</t>
  </si>
  <si>
    <t>471041 LINCOLN HEIGHTS NC Total</t>
  </si>
  <si>
    <t>471042 PICO NC Total</t>
  </si>
  <si>
    <t>471044 HISTORIC HIGHLAND PARK NC Total</t>
  </si>
  <si>
    <t>471045 HISTORIC CULTURAL NC Total</t>
  </si>
  <si>
    <t>471046 SOUTH ROBERTSON NC Total</t>
  </si>
  <si>
    <t>471047 LA-32 NC Total</t>
  </si>
  <si>
    <t>471048 CANOGA PARK NC Total</t>
  </si>
  <si>
    <t>471049 GREATER GRIFFITH PARK NC Total</t>
  </si>
  <si>
    <t>471050 MAR VISTA COMMUNITY COUNCIL Total</t>
  </si>
  <si>
    <t>471051 VAN NUYS NEIGHBORHOOD COUNCIL Total</t>
  </si>
  <si>
    <t>471052 BEL AIR-BEVERLY CREST NC Total</t>
  </si>
  <si>
    <t>471053 GREATER VALLEY GLEN COMM NC Total</t>
  </si>
  <si>
    <t>471054 ELYSIAN VALLEY RIVERSIDE NC Total</t>
  </si>
  <si>
    <t>471055 GREATER TOLUCA LAKE NC Total</t>
  </si>
  <si>
    <t>471057 NORTH HOLLYWOOD NORTH EAST NC Total</t>
  </si>
  <si>
    <t>471058 MID-TOWN NORTH HOLLYWOOD NC Total</t>
  </si>
  <si>
    <t>471059 VALLEY VILLAGE NC Total</t>
  </si>
  <si>
    <t>471060 ENCINO COMMUNITY COUNCIL Total</t>
  </si>
  <si>
    <t>471061 STUDIO CITY NC Total</t>
  </si>
  <si>
    <t>471062 RESEDA NEIGHBORHOOD COUNCIL Total</t>
  </si>
  <si>
    <t>471065 HARBOR GATEWAY NORTH NC Total</t>
  </si>
  <si>
    <t>471067 ARLETA NEIGHBORHOOD COUNCIL Total</t>
  </si>
  <si>
    <t>471068 WATTS NEIGHBORHOOD COUNCIL Total</t>
  </si>
  <si>
    <t>471069 GREATER CYPRESS PARK NC Total</t>
  </si>
  <si>
    <t>471070 HOLLYWOOD UNITED NC Total</t>
  </si>
  <si>
    <t>471071 SHERMAN OAKS NC Total</t>
  </si>
  <si>
    <t>471072 TARZANA NEIGHBORHOOD COUNCIL Total</t>
  </si>
  <si>
    <t>471074 ATWATER VILLAGE Total</t>
  </si>
  <si>
    <t>471075 SILVER LAKE NEIGHBORHOOD COUNC Total</t>
  </si>
  <si>
    <t>471076 NORTH HILLS WEST NC Total</t>
  </si>
  <si>
    <t>471077 CANNDU NC Total</t>
  </si>
  <si>
    <t>471078 FOOTHILL TRAILS DISTRICT Total</t>
  </si>
  <si>
    <t>471080 HARBOR GATEWAY SOUTH NC Total</t>
  </si>
  <si>
    <t>471081 CHATSWORTH NC Total</t>
  </si>
  <si>
    <t>471082 SUNLAND-TUJUNGA NC Total</t>
  </si>
  <si>
    <t>471083 SYLMAR NEIGHBORHOOD COUNCIL Total</t>
  </si>
  <si>
    <t>471084 MACARTHUR PARK NC Total</t>
  </si>
  <si>
    <t>471085 SOUTHEAST/CENTRAL AVENUE NC Total</t>
  </si>
  <si>
    <t>471087 PICO UNION NC Total</t>
  </si>
  <si>
    <t>471088 WINNETKA NEIGHBORH00D COUNCIL Total</t>
  </si>
  <si>
    <t>471089 WILSHIRE CENTER-KOREATOWN NC Total</t>
  </si>
  <si>
    <t>471090 PORTER RANCH NC Total</t>
  </si>
  <si>
    <t>471091 DEL REY NEIGHBORHOOD COUNCIL Total</t>
  </si>
  <si>
    <t>471092 WEST LOS ANGELES NC Total</t>
  </si>
  <si>
    <t>471093 CENTRAL ALAMEDA Total</t>
  </si>
  <si>
    <t>471094 OLYMPIC PARK NC Total</t>
  </si>
  <si>
    <t>471095 GREATER WILSHIRE NC Total</t>
  </si>
  <si>
    <t>471097 LAKE BALBOA NEIGHBORHOOD CNCL Total</t>
  </si>
  <si>
    <t>471098 NORTHRIDGE WEST NC Total</t>
  </si>
  <si>
    <t>471099 NORTHRIDGE EAST NC Total</t>
  </si>
  <si>
    <t>471100 PALMS NEIGHBORHOOD COUNCIL Total</t>
  </si>
  <si>
    <t>471101 MISSION HILLS NC Total</t>
  </si>
  <si>
    <t>471103 GRANADA HILLS SOUTH NC Total</t>
  </si>
  <si>
    <t>471105 HOLLYWOOD STUDIO DISTRICT NC Total</t>
  </si>
  <si>
    <t>471106 PANORAMA CITY NC Total</t>
  </si>
  <si>
    <t>471107 EAST HOLLYWOOD NC Total</t>
  </si>
  <si>
    <t>471108 RAMPART VILLAGE NC Total</t>
  </si>
  <si>
    <t>471109 VOICES OF 90037 Total</t>
  </si>
  <si>
    <t>471110 WESTWOOD NC Total</t>
  </si>
  <si>
    <t>471111 NORTHRIDGE SOUTH NC Total</t>
  </si>
  <si>
    <t>471112 NORTH HILLS EAST NC Total</t>
  </si>
  <si>
    <t>471113 NORTH HOLLYWOOD WEST NC Total</t>
  </si>
  <si>
    <t>471114 WESTLAKE NORTH Total</t>
  </si>
  <si>
    <t>471115 WESTLAKE SOUTH NC Total</t>
  </si>
  <si>
    <t>Subtotal for Neighborhood Councils</t>
  </si>
  <si>
    <t>Budget Fiscal Year : 2011</t>
  </si>
  <si>
    <t xml:space="preserve">Fund:  </t>
  </si>
  <si>
    <t>44B</t>
  </si>
  <si>
    <t>Budget Fiscal Year: 2013</t>
  </si>
  <si>
    <t>Budget Fiscal Year: 2012</t>
  </si>
  <si>
    <t>100</t>
  </si>
  <si>
    <t>Subtotal for Other Accounts</t>
  </si>
  <si>
    <t>Presents a summarized status of the various appropriations, showing Available Balance, Expenditures, Encumbrances, Unencumbered amount, Pre-Encumbrances, and Uncommitted Balances by fund, department, budget fiscal year, fiscal year, and appropriation account.</t>
  </si>
  <si>
    <t>2013 Max Top 1 Ending Balance - Voice of 90037</t>
  </si>
  <si>
    <t>2013 Max Top 2 Ending Balance - Wilshire Korea Town</t>
  </si>
  <si>
    <t>2013 Max Top 3 Ending Balance - North Hollywood West</t>
  </si>
  <si>
    <t>2013 Lowest 1 Ending Balance - Westlake North</t>
  </si>
  <si>
    <t>Fund will be used up soon:</t>
  </si>
  <si>
    <t>Fund needs to spend before 6/30/2013</t>
  </si>
  <si>
    <t>Subtotal for other Accounts</t>
  </si>
  <si>
    <t>Subtotal Total for Neighborhood Councils</t>
  </si>
  <si>
    <t>Grant Total for Budget Fiscal Year 2012</t>
  </si>
  <si>
    <t>City of Los Angeles</t>
  </si>
  <si>
    <t>Statement of Condition of Appropriation Summary Ending 4-30-2013</t>
  </si>
  <si>
    <t>Budget Fiscal Year: 2011</t>
  </si>
  <si>
    <t>2013 Lowest 2 Ending Balance - Park Mesa Heights</t>
  </si>
  <si>
    <t>2013 Lowest 3 Ending Balance - Pico Union</t>
  </si>
  <si>
    <t>Fun</t>
  </si>
  <si>
    <t>SALARIES GENERAL</t>
  </si>
  <si>
    <t>CONTRACTUAL</t>
  </si>
  <si>
    <t>TRANSPORTATION</t>
  </si>
  <si>
    <t>OFFICE AND ADMINISTRATIVE</t>
  </si>
  <si>
    <t>PRINTING AND BINDING</t>
  </si>
  <si>
    <t>OPER EXP</t>
  </si>
  <si>
    <t>Early Retirement Incentive Program Payout</t>
  </si>
  <si>
    <t>COMMUNICATION SERVICES</t>
  </si>
  <si>
    <t>OVERTIME</t>
  </si>
  <si>
    <t>SALARIES AS NEEDED</t>
  </si>
  <si>
    <t>WILMINGTON N.C.</t>
  </si>
  <si>
    <t>COASTAL SAN PEDRO NC</t>
  </si>
  <si>
    <t>GLASSELL PARK NC</t>
  </si>
  <si>
    <t>GRANADA HILLS NORTH N.C.</t>
  </si>
  <si>
    <t>WESTCHESTER PLAYA DEL REY NC</t>
  </si>
  <si>
    <t>WEST HILLS N.C.</t>
  </si>
  <si>
    <t>WESTSIDE N.C.</t>
  </si>
  <si>
    <t>WEST ADAMS NEIGHORHD COUNCIL</t>
  </si>
  <si>
    <t>MID CITY NC</t>
  </si>
  <si>
    <t>CENTRAL SAN PEDRO N.C.</t>
  </si>
  <si>
    <t>NORTHWEST SAN PEDRO NC</t>
  </si>
  <si>
    <t>VENICE NC</t>
  </si>
  <si>
    <t>EMPOWERMENT CONGRESS CENTRAL</t>
  </si>
  <si>
    <t>EMPOWERMENT CONGRESS SOUTHWEST</t>
  </si>
  <si>
    <t>EMP CONG SW ST</t>
  </si>
  <si>
    <t>EMP CONG North NC</t>
  </si>
  <si>
    <t>EMP CONG WEST AREA</t>
  </si>
  <si>
    <t>WOODLAND HLS-WARNER CTR N.C.</t>
  </si>
  <si>
    <t>HARBOR CITY NC</t>
  </si>
  <si>
    <t>SUN VALLEY AREA NC</t>
  </si>
  <si>
    <t>PACOIMA N.C.</t>
  </si>
  <si>
    <t>EAGLE ROCK N.C.</t>
  </si>
  <si>
    <t>DOWNTOWN LOS ANGELES NC</t>
  </si>
  <si>
    <t>HOLLYWOOD HILLS - WEST NC</t>
  </si>
  <si>
    <t>CENTRAL HOLLYWOOD NC</t>
  </si>
  <si>
    <t>MID CITY WEST NC</t>
  </si>
  <si>
    <t>UNITED NEIGHBORHOODS</t>
  </si>
  <si>
    <t>PRK MESA HGHTS COMMUNITY COUNC</t>
  </si>
  <si>
    <t>BOYLE HEIGHTS NC</t>
  </si>
  <si>
    <t>GREATER ECHO PARK ELYSIAN NC</t>
  </si>
  <si>
    <t>ARROYO SECO NC</t>
  </si>
  <si>
    <t>LINCOLN HEIGHTS NC</t>
  </si>
  <si>
    <t>PICO NC</t>
  </si>
  <si>
    <t>HISTORIC HIGHLAND PARK NC</t>
  </si>
  <si>
    <t>HISTORIC CULTURAL NC</t>
  </si>
  <si>
    <t>SOUTH ROBERTSON NC</t>
  </si>
  <si>
    <t>LA-32 NC</t>
  </si>
  <si>
    <t>CANOGA PARK NC</t>
  </si>
  <si>
    <t>GREATER GRIFFITH PARK NC</t>
  </si>
  <si>
    <t>MAR VISTA COMMUNITY COUNCIL</t>
  </si>
  <si>
    <t>VAN NUYS NEIGHBORHOOD COUNCIL</t>
  </si>
  <si>
    <t>BEL AIR-BEVERLY CREST NC</t>
  </si>
  <si>
    <t>GREATER VALLEY GLEN COMM NC</t>
  </si>
  <si>
    <t>ELYSIAN VALLEY RIVERSIDE NC</t>
  </si>
  <si>
    <t>GREATER TOLUCA LAKE NC</t>
  </si>
  <si>
    <t>NORTH HOLLYWOOD NORTH EAST NC</t>
  </si>
  <si>
    <t>MID-TOWN NORTH HOLLYWOOD NC</t>
  </si>
  <si>
    <t>VALLEY VILLAGE NC</t>
  </si>
  <si>
    <t>ENCINO COMMUNITY COUNCIL</t>
  </si>
  <si>
    <t>STUDIO CITY NC</t>
  </si>
  <si>
    <t>RESEDA NEIGHBORHOOD COUNCIL</t>
  </si>
  <si>
    <t>HARBOR GATEWAY NORTH NC</t>
  </si>
  <si>
    <t>ARLETA NEIGHBORHOOD COUNCIL</t>
  </si>
  <si>
    <t>WATTS NEIGHBORHOOD COUNCIL</t>
  </si>
  <si>
    <t>GREATER CYPRESS PARK NC</t>
  </si>
  <si>
    <t>HOLLYWOOD UNITED NC</t>
  </si>
  <si>
    <t>SHERMAN OAKS NC</t>
  </si>
  <si>
    <t>TARZANA NEIGHBORHOOD COUNCIL</t>
  </si>
  <si>
    <t>ATWATER VILLAGE</t>
  </si>
  <si>
    <t>SILVER LAKE NEIGHBORHOOD COUNC</t>
  </si>
  <si>
    <t>NORTH HILLS WEST NC</t>
  </si>
  <si>
    <t>CANNDU NC</t>
  </si>
  <si>
    <t>FOOTHILL TRAILS DISTRICT</t>
  </si>
  <si>
    <t>HARBOR GATEWAY SOUTH NC</t>
  </si>
  <si>
    <t>CHATSWORTH NC</t>
  </si>
  <si>
    <t>SUNLAND-TUJUNGA NC</t>
  </si>
  <si>
    <t>SYLMAR NEIGHBORHOOD COUNCIL</t>
  </si>
  <si>
    <t>MACARTHUR PARK NC</t>
  </si>
  <si>
    <t>SOUTHEAST/CENTRAL AVENUE NC</t>
  </si>
  <si>
    <t>PICO UNION NC</t>
  </si>
  <si>
    <t>WINNETKA NEIGHBORH00D COUNCIL</t>
  </si>
  <si>
    <t>WILSHIRE CENTER-KOREATOWN NC</t>
  </si>
  <si>
    <t>PORTER RANCH NC</t>
  </si>
  <si>
    <t>DEL REY NEIGHBORHOOD COUNCIL</t>
  </si>
  <si>
    <t>WEST LOS ANGELES NC</t>
  </si>
  <si>
    <t>CENTRAL ALAMEDA</t>
  </si>
  <si>
    <t>OLYMPIC PARK NC</t>
  </si>
  <si>
    <t>GREATER WILSHIRE NC</t>
  </si>
  <si>
    <t>LAKE BALBOA NEIGHBORHOOD CNCL</t>
  </si>
  <si>
    <t>NORTHRIDGE WEST NC</t>
  </si>
  <si>
    <t>NORTHRIDGE EAST NC</t>
  </si>
  <si>
    <t>PALMS NEIGHBORHOOD COUNCIL</t>
  </si>
  <si>
    <t>MISSION HILLS NC</t>
  </si>
  <si>
    <t>GRANADA HILLS SOUTH NC</t>
  </si>
  <si>
    <t>HOLLYWOOD STUDIO DISTRICT NC</t>
  </si>
  <si>
    <t>PANORAMA CITY NC</t>
  </si>
  <si>
    <t>EAST HOLLYWOOD NC</t>
  </si>
  <si>
    <t>RAMPART VILLAGE NC</t>
  </si>
  <si>
    <t>VOICES OF 90037</t>
  </si>
  <si>
    <t>WESTWOOD NC</t>
  </si>
  <si>
    <t>NORTHRIDGE SOUTH NC</t>
  </si>
  <si>
    <t>NORTH HILLS EAST NC</t>
  </si>
  <si>
    <t>NORTH HOLLYWOOD WEST NC</t>
  </si>
  <si>
    <t>47G122</t>
  </si>
  <si>
    <t>COMMUNITY DEVELOPMENT DEPT</t>
  </si>
  <si>
    <t>47G126</t>
  </si>
  <si>
    <t>CONTROLLER</t>
  </si>
  <si>
    <t>47G132</t>
  </si>
  <si>
    <t>ITA</t>
  </si>
  <si>
    <t>47G147</t>
  </si>
  <si>
    <t>NEIGHBORHOOD EMPOWERMENT</t>
  </si>
  <si>
    <t>47G186</t>
  </si>
  <si>
    <t>PW- STREET SERVICES</t>
  </si>
  <si>
    <t>47G201</t>
  </si>
  <si>
    <t>NEIGHBORHOOD EMPOWER (2011-12)</t>
  </si>
  <si>
    <t>47G218</t>
  </si>
  <si>
    <t>NEIGHBORHOOD COUNCIL FUNDING</t>
  </si>
  <si>
    <t>47G230</t>
  </si>
  <si>
    <t>COUNCIL DIST 2 NC GRANT PROG</t>
  </si>
  <si>
    <t>47G342</t>
  </si>
  <si>
    <t>TELECOM LIQ DMGE &amp;LOST FR FEES</t>
  </si>
  <si>
    <t>47G50R</t>
  </si>
  <si>
    <t>COUNC DIST10 PUB BENEFIT TR FD</t>
  </si>
  <si>
    <t>47G800</t>
  </si>
  <si>
    <t>CITY EMPLOYEES RETIREMENT</t>
  </si>
  <si>
    <t>47G904</t>
  </si>
  <si>
    <t>CD 13 PUBLIC BENEFIT TRUST FD</t>
  </si>
  <si>
    <t>PW - ST SERVICES</t>
  </si>
  <si>
    <t>47H147</t>
  </si>
  <si>
    <t>Neighborhood Empowerment</t>
  </si>
  <si>
    <t>47H201</t>
  </si>
  <si>
    <t>Neighborhood Empowerment (2012-13)</t>
  </si>
  <si>
    <t>47H218</t>
  </si>
  <si>
    <t>Neighborhood Council Funding Program</t>
  </si>
  <si>
    <t>WESTLAKE NORTH</t>
  </si>
  <si>
    <t>WESTLAKE SOUTH NC</t>
  </si>
  <si>
    <t>47H122</t>
  </si>
  <si>
    <t>47H126</t>
  </si>
  <si>
    <t>47H132</t>
  </si>
  <si>
    <t>47H140</t>
  </si>
  <si>
    <t>GENERAL SERVICES DEPT</t>
  </si>
  <si>
    <t>47H170</t>
  </si>
  <si>
    <t>POLICE</t>
  </si>
  <si>
    <t>47H186</t>
  </si>
  <si>
    <t>47H904</t>
  </si>
  <si>
    <t>Cd 13 Public Benefit Trust Fd</t>
  </si>
  <si>
    <t>47J147</t>
  </si>
  <si>
    <t>47J201</t>
  </si>
  <si>
    <t>Neighborhood Empowerment (2013-14)</t>
  </si>
  <si>
    <t>47J218</t>
  </si>
  <si>
    <t>47J126</t>
  </si>
  <si>
    <t>47J132</t>
  </si>
  <si>
    <t>47J203</t>
  </si>
  <si>
    <t>Glassel Park NC</t>
  </si>
  <si>
    <t>NC</t>
  </si>
  <si>
    <t>Appr</t>
  </si>
  <si>
    <t>471001 WILMINGTON N.C.  Total</t>
  </si>
  <si>
    <t>471002 COASTAL SAN PEDRO NC  Total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</si>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</sst>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;0.00"/>
    <numFmt numFmtId="165" formatCode="\$#,##0.00;&quot;($&quot;#,##0.00\);0.00"/>
  </numFmts>
  <fonts count="51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FFDC9"/>
        <bgColor indexed="64"/>
      </patternFill>
    </fill>
    <fill>
      <patternFill patternType="solid">
        <fgColor rgb="FFBFFDC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8"/>
      </left>
      <right>
        <color indexed="8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 vertical="center" wrapText="1"/>
    </xf>
    <xf numFmtId="164" fontId="8" fillId="33" borderId="0" xfId="0" applyNumberFormat="1" applyFont="1" applyFill="1" applyAlignment="1">
      <alignment horizontal="right"/>
    </xf>
    <xf numFmtId="49" fontId="7" fillId="33" borderId="10" xfId="0" applyNumberFormat="1" applyFont="1" applyFill="1" applyBorder="1" applyAlignment="1">
      <alignment horizontal="left" vertical="center" wrapText="1"/>
    </xf>
    <xf numFmtId="165" fontId="7" fillId="33" borderId="10" xfId="0" applyNumberFormat="1" applyFont="1" applyFill="1" applyBorder="1" applyAlignment="1">
      <alignment horizontal="right"/>
    </xf>
    <xf numFmtId="49" fontId="9" fillId="34" borderId="11" xfId="0" applyNumberFormat="1" applyFont="1" applyFill="1" applyBorder="1" applyAlignment="1">
      <alignment horizontal="left" wrapText="1"/>
    </xf>
    <xf numFmtId="49" fontId="9" fillId="34" borderId="11" xfId="0" applyNumberFormat="1" applyFont="1" applyFill="1" applyBorder="1" applyAlignment="1">
      <alignment horizontal="right" wrapText="1"/>
    </xf>
    <xf numFmtId="49" fontId="8" fillId="33" borderId="11" xfId="0" applyNumberFormat="1" applyFont="1" applyFill="1" applyBorder="1" applyAlignment="1">
      <alignment horizontal="left" wrapText="1"/>
    </xf>
    <xf numFmtId="1" fontId="8" fillId="33" borderId="11" xfId="0" applyNumberFormat="1" applyFont="1" applyFill="1" applyBorder="1" applyAlignment="1">
      <alignment horizontal="left" wrapText="1"/>
    </xf>
    <xf numFmtId="164" fontId="8" fillId="33" borderId="11" xfId="0" applyNumberFormat="1" applyFont="1" applyFill="1" applyBorder="1" applyAlignment="1">
      <alignment horizontal="right" wrapText="1"/>
    </xf>
    <xf numFmtId="49" fontId="8" fillId="33" borderId="0" xfId="0" applyNumberFormat="1" applyFont="1" applyFill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164" fontId="8" fillId="33" borderId="12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 vertical="center" wrapText="1"/>
    </xf>
    <xf numFmtId="164" fontId="8" fillId="33" borderId="13" xfId="0" applyNumberFormat="1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165" fontId="7" fillId="33" borderId="0" xfId="0" applyNumberFormat="1" applyFont="1" applyFill="1" applyBorder="1" applyAlignment="1">
      <alignment horizontal="right"/>
    </xf>
    <xf numFmtId="49" fontId="7" fillId="33" borderId="17" xfId="0" applyNumberFormat="1" applyFont="1" applyFill="1" applyBorder="1" applyAlignment="1">
      <alignment horizontal="left" vertical="center" wrapText="1"/>
    </xf>
    <xf numFmtId="164" fontId="8" fillId="33" borderId="18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 vertical="center"/>
    </xf>
    <xf numFmtId="49" fontId="8" fillId="33" borderId="20" xfId="0" applyNumberFormat="1" applyFont="1" applyFill="1" applyBorder="1" applyAlignment="1">
      <alignment vertical="center" wrapText="1"/>
    </xf>
    <xf numFmtId="49" fontId="8" fillId="33" borderId="21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 wrapText="1"/>
    </xf>
    <xf numFmtId="49" fontId="8" fillId="33" borderId="22" xfId="0" applyNumberFormat="1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8" fillId="33" borderId="25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left" vertical="center" wrapText="1"/>
    </xf>
    <xf numFmtId="165" fontId="7" fillId="33" borderId="26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left" vertical="center"/>
    </xf>
    <xf numFmtId="165" fontId="7" fillId="33" borderId="27" xfId="0" applyNumberFormat="1" applyFont="1" applyFill="1" applyBorder="1" applyAlignment="1">
      <alignment horizontal="right"/>
    </xf>
    <xf numFmtId="49" fontId="6" fillId="33" borderId="0" xfId="0" applyNumberFormat="1" applyFont="1" applyFill="1" applyAlignment="1">
      <alignment horizontal="left"/>
    </xf>
    <xf numFmtId="49" fontId="7" fillId="33" borderId="0" xfId="0" applyNumberFormat="1" applyFont="1" applyFill="1" applyBorder="1" applyAlignment="1">
      <alignment horizontal="left" vertical="center"/>
    </xf>
    <xf numFmtId="49" fontId="7" fillId="33" borderId="23" xfId="0" applyNumberFormat="1" applyFont="1" applyFill="1" applyBorder="1" applyAlignment="1">
      <alignment horizontal="center" wrapText="1"/>
    </xf>
    <xf numFmtId="49" fontId="7" fillId="33" borderId="28" xfId="0" applyNumberFormat="1" applyFont="1" applyFill="1" applyBorder="1" applyAlignment="1">
      <alignment horizontal="center" wrapText="1"/>
    </xf>
    <xf numFmtId="49" fontId="8" fillId="35" borderId="29" xfId="0" applyNumberFormat="1" applyFont="1" applyFill="1" applyBorder="1" applyAlignment="1">
      <alignment horizontal="left" vertical="center" wrapText="1"/>
    </xf>
    <xf numFmtId="164" fontId="8" fillId="35" borderId="30" xfId="0" applyNumberFormat="1" applyFont="1" applyFill="1" applyBorder="1" applyAlignment="1">
      <alignment horizontal="right"/>
    </xf>
    <xf numFmtId="164" fontId="8" fillId="35" borderId="31" xfId="0" applyNumberFormat="1" applyFont="1" applyFill="1" applyBorder="1" applyAlignment="1">
      <alignment horizontal="right"/>
    </xf>
    <xf numFmtId="49" fontId="8" fillId="35" borderId="32" xfId="0" applyNumberFormat="1" applyFont="1" applyFill="1" applyBorder="1" applyAlignment="1">
      <alignment horizontal="left" vertical="center" wrapText="1"/>
    </xf>
    <xf numFmtId="164" fontId="8" fillId="35" borderId="33" xfId="0" applyNumberFormat="1" applyFont="1" applyFill="1" applyBorder="1" applyAlignment="1">
      <alignment horizontal="right"/>
    </xf>
    <xf numFmtId="164" fontId="8" fillId="35" borderId="34" xfId="0" applyNumberFormat="1" applyFont="1" applyFill="1" applyBorder="1" applyAlignment="1">
      <alignment horizontal="right"/>
    </xf>
    <xf numFmtId="49" fontId="7" fillId="33" borderId="29" xfId="0" applyNumberFormat="1" applyFont="1" applyFill="1" applyBorder="1" applyAlignment="1">
      <alignment horizontal="left" vertical="center" wrapText="1"/>
    </xf>
    <xf numFmtId="165" fontId="7" fillId="33" borderId="30" xfId="0" applyNumberFormat="1" applyFont="1" applyFill="1" applyBorder="1" applyAlignment="1">
      <alignment horizontal="right"/>
    </xf>
    <xf numFmtId="165" fontId="7" fillId="33" borderId="31" xfId="0" applyNumberFormat="1" applyFont="1" applyFill="1" applyBorder="1" applyAlignment="1">
      <alignment horizontal="right"/>
    </xf>
    <xf numFmtId="0" fontId="2" fillId="33" borderId="35" xfId="0" applyFont="1" applyFill="1" applyBorder="1" applyAlignment="1">
      <alignment vertical="center"/>
    </xf>
    <xf numFmtId="164" fontId="8" fillId="33" borderId="23" xfId="0" applyNumberFormat="1" applyFont="1" applyFill="1" applyBorder="1" applyAlignment="1">
      <alignment horizontal="right"/>
    </xf>
    <xf numFmtId="164" fontId="8" fillId="33" borderId="28" xfId="0" applyNumberFormat="1" applyFont="1" applyFill="1" applyBorder="1" applyAlignment="1">
      <alignment horizontal="right"/>
    </xf>
    <xf numFmtId="49" fontId="7" fillId="33" borderId="25" xfId="0" applyNumberFormat="1" applyFont="1" applyFill="1" applyBorder="1" applyAlignment="1">
      <alignment horizontal="left" vertical="center" wrapText="1"/>
    </xf>
    <xf numFmtId="164" fontId="8" fillId="33" borderId="24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vertical="center"/>
    </xf>
    <xf numFmtId="49" fontId="7" fillId="35" borderId="25" xfId="0" applyNumberFormat="1" applyFont="1" applyFill="1" applyBorder="1" applyAlignment="1">
      <alignment horizontal="left" vertical="center" wrapText="1"/>
    </xf>
    <xf numFmtId="164" fontId="8" fillId="35" borderId="12" xfId="0" applyNumberFormat="1" applyFont="1" applyFill="1" applyBorder="1" applyAlignment="1">
      <alignment horizontal="right"/>
    </xf>
    <xf numFmtId="164" fontId="8" fillId="35" borderId="18" xfId="0" applyNumberFormat="1" applyFont="1" applyFill="1" applyBorder="1" applyAlignment="1">
      <alignment horizontal="right"/>
    </xf>
    <xf numFmtId="164" fontId="8" fillId="36" borderId="24" xfId="0" applyNumberFormat="1" applyFont="1" applyFill="1" applyBorder="1" applyAlignment="1">
      <alignment horizontal="right"/>
    </xf>
    <xf numFmtId="164" fontId="8" fillId="36" borderId="36" xfId="0" applyNumberFormat="1" applyFont="1" applyFill="1" applyBorder="1" applyAlignment="1">
      <alignment horizontal="right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wrapText="1"/>
    </xf>
    <xf numFmtId="49" fontId="7" fillId="33" borderId="39" xfId="0" applyNumberFormat="1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left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Alignment="1">
      <alignment horizont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8" fillId="35" borderId="30" xfId="0" applyNumberFormat="1" applyFont="1" applyFill="1" applyBorder="1" applyAlignment="1">
      <alignment horizontal="center" vertical="center"/>
    </xf>
    <xf numFmtId="49" fontId="8" fillId="35" borderId="33" xfId="0" applyNumberFormat="1" applyFont="1" applyFill="1" applyBorder="1" applyAlignment="1">
      <alignment horizontal="center" vertical="center"/>
    </xf>
    <xf numFmtId="49" fontId="7" fillId="33" borderId="30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Alignment="1">
      <alignment horizontal="center"/>
    </xf>
    <xf numFmtId="49" fontId="8" fillId="33" borderId="23" xfId="0" applyNumberFormat="1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49" fontId="8" fillId="36" borderId="24" xfId="0" applyNumberFormat="1" applyFont="1" applyFill="1" applyBorder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wrapText="1"/>
    </xf>
    <xf numFmtId="49" fontId="8" fillId="37" borderId="25" xfId="0" applyNumberFormat="1" applyFont="1" applyFill="1" applyBorder="1" applyAlignment="1">
      <alignment horizontal="left" vertical="center" wrapText="1"/>
    </xf>
    <xf numFmtId="49" fontId="8" fillId="37" borderId="12" xfId="0" applyNumberFormat="1" applyFont="1" applyFill="1" applyBorder="1" applyAlignment="1">
      <alignment horizontal="center" vertical="center"/>
    </xf>
    <xf numFmtId="164" fontId="8" fillId="37" borderId="12" xfId="0" applyNumberFormat="1" applyFont="1" applyFill="1" applyBorder="1" applyAlignment="1">
      <alignment horizontal="right"/>
    </xf>
    <xf numFmtId="164" fontId="8" fillId="37" borderId="18" xfId="0" applyNumberFormat="1" applyFont="1" applyFill="1" applyBorder="1" applyAlignment="1">
      <alignment horizontal="right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49" fontId="8" fillId="38" borderId="25" xfId="0" applyNumberFormat="1" applyFont="1" applyFill="1" applyBorder="1" applyAlignment="1">
      <alignment horizontal="left" vertical="center" wrapText="1"/>
    </xf>
    <xf numFmtId="49" fontId="8" fillId="38" borderId="12" xfId="0" applyNumberFormat="1" applyFont="1" applyFill="1" applyBorder="1" applyAlignment="1">
      <alignment horizontal="center" vertical="center"/>
    </xf>
    <xf numFmtId="164" fontId="8" fillId="38" borderId="12" xfId="0" applyNumberFormat="1" applyFont="1" applyFill="1" applyBorder="1" applyAlignment="1">
      <alignment horizontal="right"/>
    </xf>
    <xf numFmtId="164" fontId="8" fillId="38" borderId="18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0" fillId="39" borderId="0" xfId="0" applyFill="1" applyAlignment="1">
      <alignment horizontal="center"/>
    </xf>
    <xf numFmtId="0" fontId="0" fillId="7" borderId="0" xfId="0" applyFont="1" applyFill="1" applyAlignment="1">
      <alignment/>
    </xf>
    <xf numFmtId="0" fontId="0" fillId="7" borderId="0" xfId="0" applyFill="1" applyAlignment="1">
      <alignment horizontal="center"/>
    </xf>
    <xf numFmtId="0" fontId="8" fillId="38" borderId="0" xfId="0" applyFont="1" applyFill="1" applyAlignment="1">
      <alignment vertical="center"/>
    </xf>
    <xf numFmtId="49" fontId="6" fillId="36" borderId="19" xfId="0" applyNumberFormat="1" applyFont="1" applyFill="1" applyBorder="1" applyAlignment="1">
      <alignment horizontal="left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164" fontId="7" fillId="36" borderId="24" xfId="0" applyNumberFormat="1" applyFont="1" applyFill="1" applyBorder="1" applyAlignment="1">
      <alignment horizontal="right"/>
    </xf>
    <xf numFmtId="165" fontId="7" fillId="33" borderId="41" xfId="0" applyNumberFormat="1" applyFont="1" applyFill="1" applyBorder="1" applyAlignment="1">
      <alignment horizontal="right"/>
    </xf>
    <xf numFmtId="0" fontId="0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0" fontId="0" fillId="39" borderId="42" xfId="0" applyFont="1" applyFill="1" applyBorder="1" applyAlignment="1">
      <alignment/>
    </xf>
    <xf numFmtId="0" fontId="0" fillId="7" borderId="42" xfId="0" applyFont="1" applyFill="1" applyBorder="1" applyAlignment="1">
      <alignment/>
    </xf>
    <xf numFmtId="49" fontId="8" fillId="33" borderId="0" xfId="0" applyNumberFormat="1" applyFont="1" applyFill="1" applyAlignment="1">
      <alignment horizontal="left" vertical="center"/>
    </xf>
    <xf numFmtId="164" fontId="8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vertical="center"/>
    </xf>
    <xf numFmtId="49" fontId="8" fillId="33" borderId="0" xfId="0" applyNumberFormat="1" applyFont="1" applyFill="1" applyAlignment="1">
      <alignment vertical="center" wrapText="1"/>
    </xf>
    <xf numFmtId="49" fontId="7" fillId="36" borderId="19" xfId="0" applyNumberFormat="1" applyFont="1" applyFill="1" applyBorder="1" applyAlignment="1">
      <alignment horizontal="left" vertical="center" wrapText="1"/>
    </xf>
    <xf numFmtId="49" fontId="7" fillId="36" borderId="0" xfId="0" applyNumberFormat="1" applyFont="1" applyFill="1" applyBorder="1" applyAlignment="1">
      <alignment horizontal="left" vertical="center" wrapText="1"/>
    </xf>
    <xf numFmtId="49" fontId="8" fillId="36" borderId="0" xfId="0" applyNumberFormat="1" applyFont="1" applyFill="1" applyBorder="1" applyAlignment="1">
      <alignment horizontal="center" vertical="center"/>
    </xf>
    <xf numFmtId="164" fontId="8" fillId="36" borderId="0" xfId="0" applyNumberFormat="1" applyFont="1" applyFill="1" applyBorder="1" applyAlignment="1">
      <alignment horizontal="right"/>
    </xf>
    <xf numFmtId="49" fontId="7" fillId="36" borderId="12" xfId="0" applyNumberFormat="1" applyFont="1" applyFill="1" applyBorder="1" applyAlignment="1">
      <alignment horizontal="left" vertical="center" wrapText="1"/>
    </xf>
    <xf numFmtId="49" fontId="8" fillId="36" borderId="12" xfId="0" applyNumberFormat="1" applyFont="1" applyFill="1" applyBorder="1" applyAlignment="1">
      <alignment horizontal="center" vertical="center"/>
    </xf>
    <xf numFmtId="164" fontId="8" fillId="36" borderId="12" xfId="0" applyNumberFormat="1" applyFont="1" applyFill="1" applyBorder="1" applyAlignment="1">
      <alignment horizontal="right"/>
    </xf>
    <xf numFmtId="49" fontId="7" fillId="36" borderId="41" xfId="0" applyNumberFormat="1" applyFont="1" applyFill="1" applyBorder="1" applyAlignment="1">
      <alignment horizontal="left" vertical="center" wrapText="1"/>
    </xf>
    <xf numFmtId="49" fontId="8" fillId="36" borderId="41" xfId="0" applyNumberFormat="1" applyFont="1" applyFill="1" applyBorder="1" applyAlignment="1">
      <alignment horizontal="center" vertical="center"/>
    </xf>
    <xf numFmtId="164" fontId="8" fillId="36" borderId="41" xfId="0" applyNumberFormat="1" applyFont="1" applyFill="1" applyBorder="1" applyAlignment="1">
      <alignment horizontal="right"/>
    </xf>
    <xf numFmtId="49" fontId="7" fillId="33" borderId="41" xfId="0" applyNumberFormat="1" applyFont="1" applyFill="1" applyBorder="1" applyAlignment="1">
      <alignment horizontal="left" vertical="center" wrapText="1"/>
    </xf>
    <xf numFmtId="49" fontId="7" fillId="33" borderId="4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49" fontId="5" fillId="33" borderId="0" xfId="0" applyNumberFormat="1" applyFont="1" applyFill="1" applyAlignment="1">
      <alignment horizontal="right"/>
    </xf>
    <xf numFmtId="1" fontId="5" fillId="33" borderId="0" xfId="0" applyNumberFormat="1" applyFont="1" applyFill="1" applyAlignment="1">
      <alignment horizontal="right"/>
    </xf>
    <xf numFmtId="0" fontId="2" fillId="33" borderId="24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164" fontId="8" fillId="33" borderId="10" xfId="0" applyNumberFormat="1" applyFont="1" applyFill="1" applyBorder="1" applyAlignment="1">
      <alignment horizontal="right"/>
    </xf>
    <xf numFmtId="0" fontId="2" fillId="33" borderId="40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164" fontId="8" fillId="33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7" borderId="0" xfId="0" applyFill="1" applyAlignment="1">
      <alignment horizontal="right"/>
    </xf>
    <xf numFmtId="164" fontId="0" fillId="7" borderId="0" xfId="0" applyNumberFormat="1" applyFill="1" applyAlignment="1">
      <alignment horizontal="right"/>
    </xf>
    <xf numFmtId="0" fontId="0" fillId="40" borderId="0" xfId="0" applyFill="1" applyAlignment="1">
      <alignment horizontal="right"/>
    </xf>
    <xf numFmtId="164" fontId="0" fillId="4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9" borderId="0" xfId="0" applyFill="1" applyAlignment="1">
      <alignment horizontal="right"/>
    </xf>
    <xf numFmtId="164" fontId="0" fillId="39" borderId="0" xfId="0" applyNumberFormat="1" applyFill="1" applyAlignment="1">
      <alignment horizontal="right"/>
    </xf>
    <xf numFmtId="49" fontId="6" fillId="35" borderId="0" xfId="0" applyNumberFormat="1" applyFont="1" applyFill="1" applyAlignment="1">
      <alignment horizontal="left"/>
    </xf>
    <xf numFmtId="49" fontId="6" fillId="35" borderId="0" xfId="0" applyNumberFormat="1" applyFont="1" applyFill="1" applyAlignment="1">
      <alignment horizontal="center"/>
    </xf>
    <xf numFmtId="49" fontId="6" fillId="35" borderId="0" xfId="0" applyNumberFormat="1" applyFont="1" applyFill="1" applyAlignment="1">
      <alignment horizontal="left"/>
    </xf>
    <xf numFmtId="49" fontId="5" fillId="35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2" fontId="11" fillId="0" borderId="0" xfId="42" applyNumberFormat="1" applyFont="1" applyAlignment="1">
      <alignment horizontal="right"/>
    </xf>
    <xf numFmtId="49" fontId="8" fillId="33" borderId="0" xfId="0" applyNumberFormat="1" applyFont="1" applyFill="1" applyAlignment="1">
      <alignment horizontal="left" vertical="center" wrapText="1"/>
    </xf>
    <xf numFmtId="49" fontId="11" fillId="0" borderId="0" xfId="0" applyNumberFormat="1" applyFont="1" applyAlignment="1">
      <alignment horizontal="left"/>
    </xf>
    <xf numFmtId="49" fontId="11" fillId="0" borderId="12" xfId="0" applyNumberFormat="1" applyFont="1" applyBorder="1" applyAlignment="1">
      <alignment horizontal="left"/>
    </xf>
    <xf numFmtId="49" fontId="11" fillId="0" borderId="12" xfId="42" applyNumberFormat="1" applyFont="1" applyBorder="1" applyAlignment="1">
      <alignment horizontal="left"/>
    </xf>
    <xf numFmtId="164" fontId="11" fillId="0" borderId="12" xfId="42" applyNumberFormat="1" applyFont="1" applyBorder="1" applyAlignment="1">
      <alignment horizontal="right"/>
    </xf>
    <xf numFmtId="49" fontId="7" fillId="33" borderId="14" xfId="0" applyNumberFormat="1" applyFont="1" applyFill="1" applyBorder="1" applyAlignment="1">
      <alignment horizontal="center" vertical="center" wrapText="1"/>
    </xf>
    <xf numFmtId="2" fontId="12" fillId="0" borderId="12" xfId="42" applyNumberFormat="1" applyFont="1" applyBorder="1" applyAlignment="1">
      <alignment horizontal="center" vertical="center"/>
    </xf>
    <xf numFmtId="49" fontId="12" fillId="0" borderId="12" xfId="42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7" fillId="33" borderId="25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Alignment="1">
      <alignment horizontal="left" vertical="center" wrapText="1"/>
    </xf>
    <xf numFmtId="49" fontId="8" fillId="35" borderId="0" xfId="0" applyNumberFormat="1" applyFont="1" applyFill="1" applyBorder="1" applyAlignment="1">
      <alignment horizontal="center" vertical="center"/>
    </xf>
    <xf numFmtId="164" fontId="8" fillId="35" borderId="0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8"/>
  <sheetViews>
    <sheetView zoomScalePageLayoutView="0" workbookViewId="0" topLeftCell="A213">
      <selection activeCell="A218" sqref="A218:H260"/>
    </sheetView>
  </sheetViews>
  <sheetFormatPr defaultColWidth="9.140625" defaultRowHeight="12.75" outlineLevelRow="2"/>
  <cols>
    <col min="1" max="1" width="35.421875" style="0" customWidth="1"/>
    <col min="2" max="2" width="6.140625" style="40" customWidth="1"/>
    <col min="3" max="3" width="11.7109375" style="147" bestFit="1" customWidth="1"/>
    <col min="4" max="4" width="11.00390625" style="147" bestFit="1" customWidth="1"/>
    <col min="5" max="5" width="11.7109375" style="147" bestFit="1" customWidth="1"/>
    <col min="6" max="6" width="13.28125" style="147" bestFit="1" customWidth="1"/>
    <col min="7" max="7" width="11.28125" style="147" hidden="1" customWidth="1"/>
    <col min="8" max="8" width="12.00390625" style="147" customWidth="1"/>
    <col min="9" max="9" width="1.8515625" style="99" customWidth="1"/>
  </cols>
  <sheetData>
    <row r="1" spans="2:9" s="1" customFormat="1" ht="7.5" customHeight="1">
      <c r="B1" s="16"/>
      <c r="C1" s="134"/>
      <c r="D1" s="134"/>
      <c r="E1" s="134"/>
      <c r="F1" s="134"/>
      <c r="G1" s="134"/>
      <c r="H1" s="134"/>
      <c r="I1" s="97"/>
    </row>
    <row r="2" spans="1:9" s="1" customFormat="1" ht="18" customHeight="1">
      <c r="A2" s="176" t="s">
        <v>270</v>
      </c>
      <c r="B2" s="176"/>
      <c r="C2" s="176"/>
      <c r="D2" s="176"/>
      <c r="E2" s="176"/>
      <c r="F2" s="176"/>
      <c r="G2" s="176"/>
      <c r="H2" s="176"/>
      <c r="I2" s="97"/>
    </row>
    <row r="3" spans="1:9" s="1" customFormat="1" ht="21.75" customHeight="1">
      <c r="A3" s="176" t="s">
        <v>271</v>
      </c>
      <c r="B3" s="176"/>
      <c r="C3" s="176"/>
      <c r="D3" s="176"/>
      <c r="E3" s="176"/>
      <c r="F3" s="176"/>
      <c r="G3" s="176"/>
      <c r="H3" s="176"/>
      <c r="I3" s="97"/>
    </row>
    <row r="4" spans="1:9" s="1" customFormat="1" ht="18.75" customHeight="1">
      <c r="A4" s="133"/>
      <c r="B4" s="133"/>
      <c r="C4" s="135"/>
      <c r="D4" s="135"/>
      <c r="E4" s="135"/>
      <c r="F4" s="135"/>
      <c r="G4" s="135"/>
      <c r="H4" s="135"/>
      <c r="I4" s="97"/>
    </row>
    <row r="5" spans="1:9" s="1" customFormat="1" ht="18" customHeight="1">
      <c r="A5" s="2" t="s">
        <v>1</v>
      </c>
      <c r="B5" s="35"/>
      <c r="C5" s="136"/>
      <c r="D5" s="136"/>
      <c r="E5" s="136"/>
      <c r="F5" s="136"/>
      <c r="G5" s="136"/>
      <c r="H5" s="136"/>
      <c r="I5" s="97"/>
    </row>
    <row r="6" spans="1:9" s="1" customFormat="1" ht="40.5" customHeight="1">
      <c r="A6" s="177" t="s">
        <v>260</v>
      </c>
      <c r="B6" s="178"/>
      <c r="C6" s="178"/>
      <c r="D6" s="178"/>
      <c r="E6" s="178"/>
      <c r="F6" s="178"/>
      <c r="G6" s="178"/>
      <c r="H6" s="178"/>
      <c r="I6" s="97"/>
    </row>
    <row r="7" spans="1:9" s="1" customFormat="1" ht="17.25" customHeight="1">
      <c r="A7" s="92"/>
      <c r="B7" s="3"/>
      <c r="C7" s="137"/>
      <c r="D7" s="137"/>
      <c r="E7" s="137"/>
      <c r="F7" s="137"/>
      <c r="G7" s="137"/>
      <c r="H7" s="137"/>
      <c r="I7" s="97"/>
    </row>
    <row r="8" spans="1:9" s="1" customFormat="1" ht="13.5" customHeight="1">
      <c r="A8" s="4" t="s">
        <v>2</v>
      </c>
      <c r="B8" s="76" t="s">
        <v>258</v>
      </c>
      <c r="C8" s="138"/>
      <c r="D8" s="138"/>
      <c r="E8" s="138"/>
      <c r="F8" s="134"/>
      <c r="G8" s="134"/>
      <c r="H8" s="134"/>
      <c r="I8" s="97"/>
    </row>
    <row r="9" spans="1:9" s="1" customFormat="1" ht="14.25" customHeight="1">
      <c r="A9" s="4" t="s">
        <v>3</v>
      </c>
      <c r="B9" s="76" t="s">
        <v>0</v>
      </c>
      <c r="C9" s="138"/>
      <c r="D9" s="138"/>
      <c r="E9" s="138"/>
      <c r="F9" s="134"/>
      <c r="G9" s="134"/>
      <c r="H9" s="134"/>
      <c r="I9" s="97"/>
    </row>
    <row r="10" spans="2:9" s="1" customFormat="1" ht="12.75" customHeight="1">
      <c r="B10" s="16"/>
      <c r="C10" s="134"/>
      <c r="D10" s="134"/>
      <c r="E10" s="134"/>
      <c r="F10" s="134"/>
      <c r="G10" s="134"/>
      <c r="H10" s="134"/>
      <c r="I10" s="97"/>
    </row>
    <row r="11" spans="1:9" s="1" customFormat="1" ht="13.5" customHeight="1">
      <c r="A11" s="46" t="s">
        <v>272</v>
      </c>
      <c r="B11" s="36"/>
      <c r="C11" s="139"/>
      <c r="D11" s="139"/>
      <c r="E11" s="139"/>
      <c r="F11" s="134"/>
      <c r="G11" s="134"/>
      <c r="H11" s="134"/>
      <c r="I11" s="97"/>
    </row>
    <row r="12" spans="2:9" s="1" customFormat="1" ht="5.25" customHeight="1" thickBot="1">
      <c r="B12" s="16"/>
      <c r="C12" s="134"/>
      <c r="D12" s="134"/>
      <c r="E12" s="134"/>
      <c r="F12" s="134"/>
      <c r="G12" s="134"/>
      <c r="H12" s="134"/>
      <c r="I12" s="97"/>
    </row>
    <row r="13" spans="1:9" s="16" customFormat="1" ht="22.5" customHeight="1" thickBot="1">
      <c r="A13" s="22" t="s">
        <v>5</v>
      </c>
      <c r="B13" s="23" t="s">
        <v>155</v>
      </c>
      <c r="C13" s="24" t="s">
        <v>6</v>
      </c>
      <c r="D13" s="24" t="s">
        <v>7</v>
      </c>
      <c r="E13" s="24" t="s">
        <v>8</v>
      </c>
      <c r="F13" s="24" t="s">
        <v>9</v>
      </c>
      <c r="G13" s="24" t="s">
        <v>10</v>
      </c>
      <c r="H13" s="25" t="s">
        <v>11</v>
      </c>
      <c r="I13" s="98"/>
    </row>
    <row r="14" spans="1:9" s="1" customFormat="1" ht="22.5" customHeight="1">
      <c r="A14" s="30" t="s">
        <v>12</v>
      </c>
      <c r="B14" s="77" t="s">
        <v>13</v>
      </c>
      <c r="C14" s="21">
        <v>47396.48</v>
      </c>
      <c r="D14" s="21">
        <v>0</v>
      </c>
      <c r="E14" s="21">
        <v>47396.48</v>
      </c>
      <c r="F14" s="21">
        <v>0</v>
      </c>
      <c r="G14" s="21" t="s">
        <v>14</v>
      </c>
      <c r="H14" s="21">
        <v>0</v>
      </c>
      <c r="I14" s="97"/>
    </row>
    <row r="15" spans="1:9" s="1" customFormat="1" ht="17.25" customHeight="1">
      <c r="A15" s="31" t="s">
        <v>15</v>
      </c>
      <c r="B15" s="78" t="s">
        <v>13</v>
      </c>
      <c r="C15" s="19">
        <v>28431.45</v>
      </c>
      <c r="D15" s="19">
        <v>119.02999999999884</v>
      </c>
      <c r="E15" s="19">
        <v>8070.25</v>
      </c>
      <c r="F15" s="19">
        <v>20242.170000000002</v>
      </c>
      <c r="G15" s="19" t="s">
        <v>14</v>
      </c>
      <c r="H15" s="19">
        <v>20242.170000000002</v>
      </c>
      <c r="I15" s="97"/>
    </row>
    <row r="16" spans="1:9" s="1" customFormat="1" ht="22.5" customHeight="1">
      <c r="A16" s="31" t="s">
        <v>16</v>
      </c>
      <c r="B16" s="78" t="s">
        <v>13</v>
      </c>
      <c r="C16" s="19">
        <v>814.47</v>
      </c>
      <c r="D16" s="19">
        <v>0</v>
      </c>
      <c r="E16" s="19">
        <v>814.47</v>
      </c>
      <c r="F16" s="19">
        <v>0</v>
      </c>
      <c r="G16" s="19" t="s">
        <v>14</v>
      </c>
      <c r="H16" s="19">
        <v>0</v>
      </c>
      <c r="I16" s="97"/>
    </row>
    <row r="17" spans="1:9" s="1" customFormat="1" ht="22.5" customHeight="1">
      <c r="A17" s="31" t="s">
        <v>17</v>
      </c>
      <c r="B17" s="78" t="s">
        <v>13</v>
      </c>
      <c r="C17" s="19">
        <v>2343.11</v>
      </c>
      <c r="D17" s="19">
        <v>2.2737367544323206E-13</v>
      </c>
      <c r="E17" s="19">
        <v>2333.4300000000003</v>
      </c>
      <c r="F17" s="19">
        <v>9.679999999999609</v>
      </c>
      <c r="G17" s="19" t="s">
        <v>14</v>
      </c>
      <c r="H17" s="19">
        <v>9.679999999999609</v>
      </c>
      <c r="I17" s="97"/>
    </row>
    <row r="18" spans="2:9" s="1" customFormat="1" ht="4.5" customHeight="1">
      <c r="B18" s="16"/>
      <c r="C18" s="134"/>
      <c r="D18" s="134"/>
      <c r="E18" s="134"/>
      <c r="F18" s="134"/>
      <c r="G18" s="134"/>
      <c r="H18" s="134"/>
      <c r="I18" s="97"/>
    </row>
    <row r="19" spans="1:9" s="1" customFormat="1" ht="11.25">
      <c r="A19" s="7" t="s">
        <v>18</v>
      </c>
      <c r="B19" s="15"/>
      <c r="C19" s="8">
        <v>78985.51000000001</v>
      </c>
      <c r="D19" s="8">
        <v>119.03000000000225</v>
      </c>
      <c r="E19" s="8">
        <v>58614.63</v>
      </c>
      <c r="F19" s="8">
        <v>20251.850000000002</v>
      </c>
      <c r="G19" s="8" t="s">
        <v>14</v>
      </c>
      <c r="H19" s="8">
        <v>20251.850000000002</v>
      </c>
      <c r="I19" s="97"/>
    </row>
    <row r="20" spans="2:9" s="1" customFormat="1" ht="6" customHeight="1">
      <c r="B20" s="16"/>
      <c r="C20" s="134"/>
      <c r="D20" s="134"/>
      <c r="E20" s="134"/>
      <c r="F20" s="134"/>
      <c r="G20" s="134"/>
      <c r="H20" s="134"/>
      <c r="I20" s="97"/>
    </row>
    <row r="21" spans="1:9" s="1" customFormat="1" ht="21.75" customHeight="1">
      <c r="A21" s="46" t="s">
        <v>257</v>
      </c>
      <c r="B21" s="36"/>
      <c r="C21" s="139"/>
      <c r="D21" s="139"/>
      <c r="E21" s="139"/>
      <c r="F21" s="134"/>
      <c r="G21" s="134"/>
      <c r="H21" s="134"/>
      <c r="I21" s="97"/>
    </row>
    <row r="22" spans="2:9" s="1" customFormat="1" ht="7.5" customHeight="1" thickBot="1">
      <c r="B22" s="16"/>
      <c r="C22" s="134"/>
      <c r="D22" s="134"/>
      <c r="E22" s="134"/>
      <c r="F22" s="134"/>
      <c r="G22" s="134"/>
      <c r="H22" s="134"/>
      <c r="I22" s="97"/>
    </row>
    <row r="23" spans="1:9" s="16" customFormat="1" ht="22.5" customHeight="1" thickBot="1">
      <c r="A23" s="22" t="s">
        <v>5</v>
      </c>
      <c r="B23" s="23" t="s">
        <v>155</v>
      </c>
      <c r="C23" s="24" t="s">
        <v>6</v>
      </c>
      <c r="D23" s="24" t="s">
        <v>7</v>
      </c>
      <c r="E23" s="24" t="s">
        <v>8</v>
      </c>
      <c r="F23" s="24" t="s">
        <v>9</v>
      </c>
      <c r="G23" s="24" t="s">
        <v>10</v>
      </c>
      <c r="H23" s="25" t="s">
        <v>11</v>
      </c>
      <c r="I23" s="98"/>
    </row>
    <row r="24" spans="1:9" s="1" customFormat="1" ht="18.75" customHeight="1">
      <c r="A24" s="30" t="s">
        <v>12</v>
      </c>
      <c r="B24" s="77" t="s">
        <v>13</v>
      </c>
      <c r="C24" s="21">
        <v>1490130.24</v>
      </c>
      <c r="D24" s="21">
        <v>0</v>
      </c>
      <c r="E24" s="21">
        <v>1484062.63</v>
      </c>
      <c r="F24" s="21">
        <v>6067.610000000102</v>
      </c>
      <c r="G24" s="21" t="s">
        <v>14</v>
      </c>
      <c r="H24" s="21">
        <v>6067.610000000102</v>
      </c>
      <c r="I24" s="97"/>
    </row>
    <row r="25" spans="1:9" s="1" customFormat="1" ht="18.75" customHeight="1">
      <c r="A25" s="31" t="s">
        <v>19</v>
      </c>
      <c r="B25" s="78" t="s">
        <v>13</v>
      </c>
      <c r="C25" s="19">
        <v>1086.71</v>
      </c>
      <c r="D25" s="19" t="s">
        <v>14</v>
      </c>
      <c r="E25" s="19">
        <v>1086.71</v>
      </c>
      <c r="F25" s="19">
        <v>0</v>
      </c>
      <c r="G25" s="19" t="s">
        <v>14</v>
      </c>
      <c r="H25" s="19">
        <v>0</v>
      </c>
      <c r="I25" s="97"/>
    </row>
    <row r="26" spans="1:9" s="1" customFormat="1" ht="18.75" customHeight="1">
      <c r="A26" s="31" t="s">
        <v>20</v>
      </c>
      <c r="B26" s="78" t="s">
        <v>13</v>
      </c>
      <c r="C26" s="19">
        <v>28913.29</v>
      </c>
      <c r="D26" s="19">
        <v>0</v>
      </c>
      <c r="E26" s="19">
        <v>556.63</v>
      </c>
      <c r="F26" s="19">
        <v>28356.66</v>
      </c>
      <c r="G26" s="19" t="s">
        <v>14</v>
      </c>
      <c r="H26" s="19">
        <v>28356.66</v>
      </c>
      <c r="I26" s="97"/>
    </row>
    <row r="27" spans="1:9" s="1" customFormat="1" ht="18.75" customHeight="1">
      <c r="A27" s="31" t="s">
        <v>15</v>
      </c>
      <c r="B27" s="78" t="s">
        <v>13</v>
      </c>
      <c r="C27" s="19">
        <v>278147</v>
      </c>
      <c r="D27" s="19">
        <v>0</v>
      </c>
      <c r="E27" s="19">
        <v>140778.53</v>
      </c>
      <c r="F27" s="19">
        <v>137368.47</v>
      </c>
      <c r="G27" s="19" t="s">
        <v>14</v>
      </c>
      <c r="H27" s="19">
        <v>137368.47</v>
      </c>
      <c r="I27" s="97"/>
    </row>
    <row r="28" spans="1:9" s="1" customFormat="1" ht="18.75" customHeight="1">
      <c r="A28" s="31" t="s">
        <v>16</v>
      </c>
      <c r="B28" s="78" t="s">
        <v>13</v>
      </c>
      <c r="C28" s="19">
        <v>11200</v>
      </c>
      <c r="D28" s="19">
        <v>0</v>
      </c>
      <c r="E28" s="19">
        <v>6237.589999999999</v>
      </c>
      <c r="F28" s="19">
        <v>4962.410000000001</v>
      </c>
      <c r="G28" s="19" t="s">
        <v>14</v>
      </c>
      <c r="H28" s="19">
        <v>4962.410000000001</v>
      </c>
      <c r="I28" s="97"/>
    </row>
    <row r="29" spans="1:9" s="1" customFormat="1" ht="18.75" customHeight="1">
      <c r="A29" s="31" t="s">
        <v>17</v>
      </c>
      <c r="B29" s="78" t="s">
        <v>13</v>
      </c>
      <c r="C29" s="19">
        <v>48501.8</v>
      </c>
      <c r="D29" s="19">
        <v>0.00999999999476131</v>
      </c>
      <c r="E29" s="19">
        <v>48501.14</v>
      </c>
      <c r="F29" s="19">
        <v>0.6500000000087311</v>
      </c>
      <c r="G29" s="19" t="s">
        <v>14</v>
      </c>
      <c r="H29" s="19">
        <v>0.6500000000087311</v>
      </c>
      <c r="I29" s="97"/>
    </row>
    <row r="30" spans="1:9" s="1" customFormat="1" ht="18.75" customHeight="1">
      <c r="A30" s="31" t="s">
        <v>21</v>
      </c>
      <c r="B30" s="78" t="s">
        <v>13</v>
      </c>
      <c r="C30" s="19">
        <v>2400</v>
      </c>
      <c r="D30" s="19">
        <v>1109.1</v>
      </c>
      <c r="E30" s="19">
        <v>1056.46</v>
      </c>
      <c r="F30" s="19">
        <v>234.44000000000005</v>
      </c>
      <c r="G30" s="19" t="s">
        <v>14</v>
      </c>
      <c r="H30" s="19">
        <v>234.44000000000005</v>
      </c>
      <c r="I30" s="97"/>
    </row>
    <row r="31" spans="1:9" s="1" customFormat="1" ht="24.75" customHeight="1">
      <c r="A31" s="31" t="s">
        <v>22</v>
      </c>
      <c r="B31" s="78" t="s">
        <v>13</v>
      </c>
      <c r="C31" s="19">
        <v>63002</v>
      </c>
      <c r="D31" s="19" t="s">
        <v>14</v>
      </c>
      <c r="E31" s="19" t="s">
        <v>14</v>
      </c>
      <c r="F31" s="19">
        <v>63002</v>
      </c>
      <c r="G31" s="19" t="s">
        <v>14</v>
      </c>
      <c r="H31" s="19">
        <v>63002</v>
      </c>
      <c r="I31" s="97"/>
    </row>
    <row r="32" spans="1:9" s="1" customFormat="1" ht="18.75" customHeight="1">
      <c r="A32" s="31" t="s">
        <v>23</v>
      </c>
      <c r="B32" s="78" t="s">
        <v>13</v>
      </c>
      <c r="C32" s="19">
        <v>0</v>
      </c>
      <c r="D32" s="19" t="s">
        <v>14</v>
      </c>
      <c r="E32" s="19" t="s">
        <v>14</v>
      </c>
      <c r="F32" s="19">
        <v>0</v>
      </c>
      <c r="G32" s="19" t="s">
        <v>14</v>
      </c>
      <c r="H32" s="19">
        <v>0</v>
      </c>
      <c r="I32" s="97"/>
    </row>
    <row r="33" spans="1:9" s="1" customFormat="1" ht="3" customHeight="1">
      <c r="A33" s="17"/>
      <c r="B33" s="16"/>
      <c r="C33" s="134"/>
      <c r="D33" s="134"/>
      <c r="E33" s="134"/>
      <c r="F33" s="134"/>
      <c r="G33" s="134"/>
      <c r="H33" s="134"/>
      <c r="I33" s="97"/>
    </row>
    <row r="34" spans="1:9" s="1" customFormat="1" ht="12.75" customHeight="1">
      <c r="A34" s="32" t="s">
        <v>24</v>
      </c>
      <c r="B34" s="15"/>
      <c r="C34" s="8">
        <v>1923381.04</v>
      </c>
      <c r="D34" s="8">
        <v>1109.1100000000024</v>
      </c>
      <c r="E34" s="8">
        <v>1682279.6899999995</v>
      </c>
      <c r="F34" s="8">
        <v>239992.24000000054</v>
      </c>
      <c r="G34" s="8" t="s">
        <v>14</v>
      </c>
      <c r="H34" s="8">
        <v>239992.24000000054</v>
      </c>
      <c r="I34" s="97"/>
    </row>
    <row r="35" spans="1:9" s="1" customFormat="1" ht="9" customHeight="1">
      <c r="A35" s="33"/>
      <c r="B35" s="16"/>
      <c r="C35" s="134"/>
      <c r="D35" s="134"/>
      <c r="E35" s="134"/>
      <c r="F35" s="134"/>
      <c r="G35" s="134"/>
      <c r="H35" s="134"/>
      <c r="I35" s="97"/>
    </row>
    <row r="36" spans="1:9" s="1" customFormat="1" ht="13.5" customHeight="1">
      <c r="A36" s="46" t="s">
        <v>256</v>
      </c>
      <c r="B36" s="36"/>
      <c r="C36" s="139"/>
      <c r="D36" s="139"/>
      <c r="E36" s="139"/>
      <c r="F36" s="134"/>
      <c r="G36" s="134"/>
      <c r="H36" s="134"/>
      <c r="I36" s="97"/>
    </row>
    <row r="37" spans="2:9" s="1" customFormat="1" ht="7.5" customHeight="1" thickBot="1">
      <c r="B37" s="16"/>
      <c r="C37" s="134"/>
      <c r="D37" s="134"/>
      <c r="E37" s="134"/>
      <c r="F37" s="134"/>
      <c r="G37" s="134"/>
      <c r="H37" s="134"/>
      <c r="I37" s="97"/>
    </row>
    <row r="38" spans="1:9" s="16" customFormat="1" ht="22.5" customHeight="1">
      <c r="A38" s="37" t="s">
        <v>5</v>
      </c>
      <c r="B38" s="38" t="s">
        <v>155</v>
      </c>
      <c r="C38" s="48" t="s">
        <v>6</v>
      </c>
      <c r="D38" s="48" t="s">
        <v>7</v>
      </c>
      <c r="E38" s="48" t="s">
        <v>8</v>
      </c>
      <c r="F38" s="48" t="s">
        <v>9</v>
      </c>
      <c r="G38" s="48" t="s">
        <v>10</v>
      </c>
      <c r="H38" s="49" t="s">
        <v>11</v>
      </c>
      <c r="I38" s="98"/>
    </row>
    <row r="39" spans="1:9" s="1" customFormat="1" ht="15.75" customHeight="1">
      <c r="A39" s="34" t="s">
        <v>12</v>
      </c>
      <c r="B39" s="78" t="s">
        <v>13</v>
      </c>
      <c r="C39" s="19">
        <v>1852758.47</v>
      </c>
      <c r="D39" s="19" t="s">
        <v>14</v>
      </c>
      <c r="E39" s="19">
        <v>1403768.4500000002</v>
      </c>
      <c r="F39" s="19">
        <v>448990.0199999998</v>
      </c>
      <c r="G39" s="19" t="s">
        <v>14</v>
      </c>
      <c r="H39" s="67">
        <v>448990.0199999998</v>
      </c>
      <c r="I39" s="97"/>
    </row>
    <row r="40" spans="1:9" s="1" customFormat="1" ht="15.75" customHeight="1">
      <c r="A40" s="34" t="s">
        <v>25</v>
      </c>
      <c r="B40" s="78" t="s">
        <v>13</v>
      </c>
      <c r="C40" s="19">
        <v>100000</v>
      </c>
      <c r="D40" s="19" t="s">
        <v>14</v>
      </c>
      <c r="E40" s="19">
        <v>4285.2</v>
      </c>
      <c r="F40" s="19">
        <v>95714.8</v>
      </c>
      <c r="G40" s="19" t="s">
        <v>14</v>
      </c>
      <c r="H40" s="67">
        <v>95714.8</v>
      </c>
      <c r="I40" s="97"/>
    </row>
    <row r="41" spans="1:9" s="1" customFormat="1" ht="15.75" customHeight="1">
      <c r="A41" s="34" t="s">
        <v>19</v>
      </c>
      <c r="B41" s="78" t="s">
        <v>13</v>
      </c>
      <c r="C41" s="19">
        <v>7668.31</v>
      </c>
      <c r="D41" s="19" t="s">
        <v>14</v>
      </c>
      <c r="E41" s="19">
        <v>7668.31</v>
      </c>
      <c r="F41" s="19">
        <v>0</v>
      </c>
      <c r="G41" s="19" t="s">
        <v>14</v>
      </c>
      <c r="H41" s="67">
        <v>0</v>
      </c>
      <c r="I41" s="97"/>
    </row>
    <row r="42" spans="1:9" s="1" customFormat="1" ht="15.75" customHeight="1">
      <c r="A42" s="34" t="s">
        <v>20</v>
      </c>
      <c r="B42" s="78" t="s">
        <v>13</v>
      </c>
      <c r="C42" s="19">
        <v>46938</v>
      </c>
      <c r="D42" s="19" t="s">
        <v>14</v>
      </c>
      <c r="E42" s="19">
        <v>1928.91</v>
      </c>
      <c r="F42" s="19">
        <v>45009.09</v>
      </c>
      <c r="G42" s="19" t="s">
        <v>14</v>
      </c>
      <c r="H42" s="67">
        <v>45009.09</v>
      </c>
      <c r="I42" s="97"/>
    </row>
    <row r="43" spans="1:9" s="1" customFormat="1" ht="15.75" customHeight="1">
      <c r="A43" s="34" t="s">
        <v>15</v>
      </c>
      <c r="B43" s="78" t="s">
        <v>13</v>
      </c>
      <c r="C43" s="19">
        <v>342644.24</v>
      </c>
      <c r="D43" s="19">
        <v>11289.740000000002</v>
      </c>
      <c r="E43" s="19">
        <v>329622.17</v>
      </c>
      <c r="F43" s="19">
        <v>1732.3300000000054</v>
      </c>
      <c r="G43" s="19" t="s">
        <v>14</v>
      </c>
      <c r="H43" s="67">
        <v>1732.3300000000054</v>
      </c>
      <c r="I43" s="97"/>
    </row>
    <row r="44" spans="1:9" s="1" customFormat="1" ht="15.75" customHeight="1">
      <c r="A44" s="34" t="s">
        <v>16</v>
      </c>
      <c r="B44" s="78" t="s">
        <v>13</v>
      </c>
      <c r="C44" s="19">
        <v>11200</v>
      </c>
      <c r="D44" s="19" t="s">
        <v>14</v>
      </c>
      <c r="E44" s="19">
        <v>5496.82</v>
      </c>
      <c r="F44" s="19">
        <v>5703.18</v>
      </c>
      <c r="G44" s="19" t="s">
        <v>14</v>
      </c>
      <c r="H44" s="67">
        <v>5703.18</v>
      </c>
      <c r="I44" s="97"/>
    </row>
    <row r="45" spans="1:9" s="1" customFormat="1" ht="15.75" customHeight="1">
      <c r="A45" s="34" t="s">
        <v>17</v>
      </c>
      <c r="B45" s="78" t="s">
        <v>13</v>
      </c>
      <c r="C45" s="19">
        <v>59543.04000000001</v>
      </c>
      <c r="D45" s="19">
        <v>2277.5599999999995</v>
      </c>
      <c r="E45" s="19">
        <v>44863.189999999995</v>
      </c>
      <c r="F45" s="19">
        <v>12402.290000000014</v>
      </c>
      <c r="G45" s="19" t="s">
        <v>14</v>
      </c>
      <c r="H45" s="67">
        <v>12402.290000000014</v>
      </c>
      <c r="I45" s="97"/>
    </row>
    <row r="46" spans="1:9" s="1" customFormat="1" ht="15.75" customHeight="1">
      <c r="A46" s="34" t="s">
        <v>21</v>
      </c>
      <c r="B46" s="78" t="s">
        <v>13</v>
      </c>
      <c r="C46" s="19">
        <v>2400</v>
      </c>
      <c r="D46" s="19">
        <v>627.26</v>
      </c>
      <c r="E46" s="19">
        <v>1338.78</v>
      </c>
      <c r="F46" s="19">
        <v>433.96</v>
      </c>
      <c r="G46" s="19" t="s">
        <v>14</v>
      </c>
      <c r="H46" s="67">
        <v>433.96</v>
      </c>
      <c r="I46" s="97"/>
    </row>
    <row r="47" spans="1:9" s="1" customFormat="1" ht="15.75" customHeight="1">
      <c r="A47" s="34" t="s">
        <v>23</v>
      </c>
      <c r="B47" s="78" t="s">
        <v>13</v>
      </c>
      <c r="C47" s="19">
        <v>0</v>
      </c>
      <c r="D47" s="19" t="s">
        <v>14</v>
      </c>
      <c r="E47" s="19" t="s">
        <v>14</v>
      </c>
      <c r="F47" s="19">
        <v>0</v>
      </c>
      <c r="G47" s="19" t="s">
        <v>14</v>
      </c>
      <c r="H47" s="28">
        <v>0</v>
      </c>
      <c r="I47" s="97"/>
    </row>
    <row r="48" spans="1:9" s="1" customFormat="1" ht="7.5" customHeight="1" thickBot="1">
      <c r="A48" s="29"/>
      <c r="B48" s="39"/>
      <c r="C48" s="140"/>
      <c r="D48" s="140"/>
      <c r="E48" s="140"/>
      <c r="F48" s="140"/>
      <c r="G48" s="140"/>
      <c r="H48" s="141"/>
      <c r="I48" s="97"/>
    </row>
    <row r="49" spans="1:9" s="1" customFormat="1" ht="12.75" customHeight="1">
      <c r="A49" s="18" t="s">
        <v>26</v>
      </c>
      <c r="B49" s="20"/>
      <c r="C49" s="26">
        <v>2423152.0600000005</v>
      </c>
      <c r="D49" s="26">
        <v>14194.559999999998</v>
      </c>
      <c r="E49" s="26">
        <v>1798971.8300000008</v>
      </c>
      <c r="F49" s="26">
        <v>609985.6699999997</v>
      </c>
      <c r="G49" s="26" t="s">
        <v>14</v>
      </c>
      <c r="H49" s="26">
        <v>609985.6699999997</v>
      </c>
      <c r="I49" s="97"/>
    </row>
    <row r="50" spans="1:9" s="1" customFormat="1" ht="23.25" customHeight="1">
      <c r="A50" s="42" t="s">
        <v>27</v>
      </c>
      <c r="B50" s="79"/>
      <c r="C50" s="43">
        <v>4425518.61</v>
      </c>
      <c r="D50" s="43">
        <v>15422.700000000004</v>
      </c>
      <c r="E50" s="43">
        <v>3539866.15</v>
      </c>
      <c r="F50" s="43">
        <v>870229.7600000005</v>
      </c>
      <c r="G50" s="43" t="s">
        <v>14</v>
      </c>
      <c r="H50" s="43">
        <v>870229.7600000005</v>
      </c>
      <c r="I50" s="97"/>
    </row>
    <row r="51" spans="2:9" s="1" customFormat="1" ht="4.5" customHeight="1">
      <c r="B51" s="16"/>
      <c r="C51" s="134"/>
      <c r="D51" s="134"/>
      <c r="E51" s="134"/>
      <c r="F51" s="134"/>
      <c r="G51" s="134"/>
      <c r="H51" s="134"/>
      <c r="I51" s="97"/>
    </row>
    <row r="52" spans="1:9" s="1" customFormat="1" ht="22.5" customHeight="1" thickBot="1">
      <c r="A52" s="44" t="s">
        <v>28</v>
      </c>
      <c r="B52" s="80"/>
      <c r="C52" s="45">
        <v>4425518.61</v>
      </c>
      <c r="D52" s="45">
        <v>15422.700000000004</v>
      </c>
      <c r="E52" s="45">
        <v>3539866.15</v>
      </c>
      <c r="F52" s="45">
        <v>870229.7600000005</v>
      </c>
      <c r="G52" s="45" t="s">
        <v>14</v>
      </c>
      <c r="H52" s="45">
        <v>870229.7600000005</v>
      </c>
      <c r="I52" s="97"/>
    </row>
    <row r="53" spans="1:9" s="1" customFormat="1" ht="15.75" customHeight="1">
      <c r="A53" s="47"/>
      <c r="B53" s="81"/>
      <c r="C53" s="26"/>
      <c r="D53" s="26"/>
      <c r="E53" s="26"/>
      <c r="F53" s="26"/>
      <c r="G53" s="26"/>
      <c r="H53" s="26"/>
      <c r="I53" s="97"/>
    </row>
    <row r="54" spans="1:9" s="1" customFormat="1" ht="15.75" customHeight="1">
      <c r="A54" s="47"/>
      <c r="B54" s="81"/>
      <c r="C54" s="26"/>
      <c r="D54" s="26"/>
      <c r="E54" s="26"/>
      <c r="F54" s="26"/>
      <c r="G54" s="26"/>
      <c r="H54" s="26"/>
      <c r="I54" s="97"/>
    </row>
    <row r="55" spans="1:9" s="1" customFormat="1" ht="13.5" customHeight="1">
      <c r="A55" s="155" t="s">
        <v>254</v>
      </c>
      <c r="B55" s="156" t="s">
        <v>255</v>
      </c>
      <c r="C55" s="138"/>
      <c r="D55" s="138"/>
      <c r="E55" s="138"/>
      <c r="F55" s="134"/>
      <c r="G55" s="134"/>
      <c r="H55" s="134"/>
      <c r="I55" s="97"/>
    </row>
    <row r="56" spans="1:9" s="1" customFormat="1" ht="13.5" customHeight="1">
      <c r="A56" s="157" t="s">
        <v>3</v>
      </c>
      <c r="B56" s="158" t="s">
        <v>0</v>
      </c>
      <c r="C56" s="138"/>
      <c r="D56" s="138"/>
      <c r="E56" s="138"/>
      <c r="F56" s="134"/>
      <c r="G56" s="134"/>
      <c r="H56" s="134"/>
      <c r="I56" s="97"/>
    </row>
    <row r="57" spans="2:9" s="1" customFormat="1" ht="6" customHeight="1">
      <c r="B57" s="16"/>
      <c r="C57" s="134"/>
      <c r="D57" s="134"/>
      <c r="E57" s="134"/>
      <c r="F57" s="134"/>
      <c r="G57" s="134"/>
      <c r="H57" s="134"/>
      <c r="I57" s="97"/>
    </row>
    <row r="58" spans="1:9" s="1" customFormat="1" ht="13.5" customHeight="1">
      <c r="A58" s="46" t="s">
        <v>253</v>
      </c>
      <c r="B58" s="36">
        <v>2011</v>
      </c>
      <c r="C58" s="139"/>
      <c r="D58" s="139"/>
      <c r="E58" s="139"/>
      <c r="F58" s="134"/>
      <c r="G58" s="134"/>
      <c r="H58" s="134"/>
      <c r="I58" s="97"/>
    </row>
    <row r="59" spans="2:9" s="1" customFormat="1" ht="7.5" customHeight="1" thickBot="1">
      <c r="B59" s="16"/>
      <c r="C59" s="134"/>
      <c r="D59" s="134"/>
      <c r="E59" s="134"/>
      <c r="F59" s="134"/>
      <c r="G59" s="134"/>
      <c r="H59" s="134"/>
      <c r="I59" s="97"/>
    </row>
    <row r="60" spans="1:9" s="16" customFormat="1" ht="22.5" customHeight="1">
      <c r="A60" s="37" t="s">
        <v>5</v>
      </c>
      <c r="B60" s="38" t="s">
        <v>155</v>
      </c>
      <c r="C60" s="48" t="s">
        <v>6</v>
      </c>
      <c r="D60" s="48" t="s">
        <v>7</v>
      </c>
      <c r="E60" s="48" t="s">
        <v>8</v>
      </c>
      <c r="F60" s="48" t="s">
        <v>9</v>
      </c>
      <c r="G60" s="48" t="s">
        <v>10</v>
      </c>
      <c r="H60" s="49" t="s">
        <v>11</v>
      </c>
      <c r="I60" s="98"/>
    </row>
    <row r="61" spans="1:9" s="1" customFormat="1" ht="12.75" customHeight="1">
      <c r="A61" s="5" t="s">
        <v>29</v>
      </c>
      <c r="B61" s="14" t="s">
        <v>13</v>
      </c>
      <c r="C61" s="142">
        <v>-927</v>
      </c>
      <c r="D61" s="6">
        <v>-927</v>
      </c>
      <c r="E61" s="142" t="s">
        <v>14</v>
      </c>
      <c r="F61" s="6">
        <v>0</v>
      </c>
      <c r="G61" s="6" t="s">
        <v>14</v>
      </c>
      <c r="H61" s="6">
        <v>0</v>
      </c>
      <c r="I61" s="97"/>
    </row>
    <row r="62" spans="1:9" s="1" customFormat="1" ht="12.75" customHeight="1">
      <c r="A62" s="5" t="s">
        <v>29</v>
      </c>
      <c r="B62" s="14" t="s">
        <v>30</v>
      </c>
      <c r="C62" s="6">
        <v>49500.51</v>
      </c>
      <c r="D62" s="6">
        <v>927</v>
      </c>
      <c r="E62" s="6">
        <v>48573.51</v>
      </c>
      <c r="F62" s="6">
        <v>0</v>
      </c>
      <c r="G62" s="6" t="s">
        <v>14</v>
      </c>
      <c r="H62" s="6">
        <v>0</v>
      </c>
      <c r="I62" s="97"/>
    </row>
    <row r="63" spans="1:9" s="1" customFormat="1" ht="12.75" customHeight="1">
      <c r="A63" s="5" t="s">
        <v>31</v>
      </c>
      <c r="B63" s="14" t="s">
        <v>30</v>
      </c>
      <c r="C63" s="6">
        <v>50196.68000000001</v>
      </c>
      <c r="D63" s="6">
        <v>0</v>
      </c>
      <c r="E63" s="6">
        <v>50196.68</v>
      </c>
      <c r="F63" s="6">
        <v>0</v>
      </c>
      <c r="G63" s="6" t="s">
        <v>14</v>
      </c>
      <c r="H63" s="6">
        <v>0</v>
      </c>
      <c r="I63" s="97"/>
    </row>
    <row r="64" spans="1:9" s="1" customFormat="1" ht="12.75" customHeight="1">
      <c r="A64" s="5" t="s">
        <v>32</v>
      </c>
      <c r="B64" s="14" t="s">
        <v>13</v>
      </c>
      <c r="C64" s="6">
        <v>-300.75</v>
      </c>
      <c r="D64" s="6">
        <v>-300.75</v>
      </c>
      <c r="E64" s="6" t="s">
        <v>14</v>
      </c>
      <c r="F64" s="6">
        <v>0</v>
      </c>
      <c r="G64" s="6" t="s">
        <v>14</v>
      </c>
      <c r="H64" s="6">
        <v>0</v>
      </c>
      <c r="I64" s="97"/>
    </row>
    <row r="65" spans="1:9" s="1" customFormat="1" ht="12.75" customHeight="1">
      <c r="A65" s="5" t="s">
        <v>32</v>
      </c>
      <c r="B65" s="14" t="s">
        <v>30</v>
      </c>
      <c r="C65" s="6">
        <v>33526.07000000001</v>
      </c>
      <c r="D65" s="6">
        <v>300.75</v>
      </c>
      <c r="E65" s="6">
        <v>33225.32</v>
      </c>
      <c r="F65" s="6">
        <v>7.275957614183426E-12</v>
      </c>
      <c r="G65" s="6" t="s">
        <v>14</v>
      </c>
      <c r="H65" s="6">
        <v>7.275957614183426E-12</v>
      </c>
      <c r="I65" s="97"/>
    </row>
    <row r="66" spans="1:9" s="1" customFormat="1" ht="12.75" customHeight="1">
      <c r="A66" s="5" t="s">
        <v>33</v>
      </c>
      <c r="B66" s="14" t="s">
        <v>30</v>
      </c>
      <c r="C66" s="6">
        <v>67841.14</v>
      </c>
      <c r="D66" s="6">
        <v>0</v>
      </c>
      <c r="E66" s="6">
        <v>67841.14</v>
      </c>
      <c r="F66" s="6">
        <v>0</v>
      </c>
      <c r="G66" s="6" t="s">
        <v>14</v>
      </c>
      <c r="H66" s="6">
        <v>0</v>
      </c>
      <c r="I66" s="97"/>
    </row>
    <row r="67" spans="1:9" s="1" customFormat="1" ht="22.5" customHeight="1">
      <c r="A67" s="5" t="s">
        <v>34</v>
      </c>
      <c r="B67" s="14" t="s">
        <v>13</v>
      </c>
      <c r="C67" s="6">
        <v>-2054.88</v>
      </c>
      <c r="D67" s="6">
        <v>-2054.88</v>
      </c>
      <c r="E67" s="6" t="s">
        <v>14</v>
      </c>
      <c r="F67" s="6">
        <v>0</v>
      </c>
      <c r="G67" s="6" t="s">
        <v>14</v>
      </c>
      <c r="H67" s="6">
        <v>0</v>
      </c>
      <c r="I67" s="97"/>
    </row>
    <row r="68" spans="1:9" s="1" customFormat="1" ht="22.5" customHeight="1">
      <c r="A68" s="5" t="s">
        <v>34</v>
      </c>
      <c r="B68" s="14" t="s">
        <v>30</v>
      </c>
      <c r="C68" s="6">
        <v>71366.94</v>
      </c>
      <c r="D68" s="6">
        <v>2054.880000000001</v>
      </c>
      <c r="E68" s="6">
        <v>69312.06</v>
      </c>
      <c r="F68" s="6">
        <v>3.637978807091713E-12</v>
      </c>
      <c r="G68" s="6" t="s">
        <v>14</v>
      </c>
      <c r="H68" s="6">
        <v>3.637978807091713E-12</v>
      </c>
      <c r="I68" s="97"/>
    </row>
    <row r="69" spans="1:9" s="1" customFormat="1" ht="12.75" customHeight="1">
      <c r="A69" s="5" t="s">
        <v>35</v>
      </c>
      <c r="B69" s="14" t="s">
        <v>30</v>
      </c>
      <c r="C69" s="6">
        <v>51148.77</v>
      </c>
      <c r="D69" s="6">
        <v>0</v>
      </c>
      <c r="E69" s="6">
        <v>51148.77</v>
      </c>
      <c r="F69" s="6">
        <v>0</v>
      </c>
      <c r="G69" s="6" t="s">
        <v>14</v>
      </c>
      <c r="H69" s="6">
        <v>0</v>
      </c>
      <c r="I69" s="97"/>
    </row>
    <row r="70" spans="1:9" s="1" customFormat="1" ht="12.75" customHeight="1">
      <c r="A70" s="5" t="s">
        <v>36</v>
      </c>
      <c r="B70" s="14" t="s">
        <v>30</v>
      </c>
      <c r="C70" s="6">
        <v>74381.69</v>
      </c>
      <c r="D70" s="6">
        <v>-1.8189894035458565E-12</v>
      </c>
      <c r="E70" s="6">
        <v>74381.69</v>
      </c>
      <c r="F70" s="6">
        <v>1.8189894035458565E-12</v>
      </c>
      <c r="G70" s="6" t="s">
        <v>14</v>
      </c>
      <c r="H70" s="6">
        <v>1.8189894035458565E-12</v>
      </c>
      <c r="I70" s="97"/>
    </row>
    <row r="71" spans="1:9" s="1" customFormat="1" ht="22.5" customHeight="1">
      <c r="A71" s="5" t="s">
        <v>37</v>
      </c>
      <c r="B71" s="14" t="s">
        <v>30</v>
      </c>
      <c r="C71" s="6">
        <v>70076.19</v>
      </c>
      <c r="D71" s="6">
        <v>-1.3642420526593924E-12</v>
      </c>
      <c r="E71" s="6">
        <v>70076.19</v>
      </c>
      <c r="F71" s="6">
        <v>1.3642420526593924E-12</v>
      </c>
      <c r="G71" s="6" t="s">
        <v>14</v>
      </c>
      <c r="H71" s="6">
        <v>1.3642420526593924E-12</v>
      </c>
      <c r="I71" s="97"/>
    </row>
    <row r="72" spans="1:9" s="1" customFormat="1" ht="12.75" customHeight="1">
      <c r="A72" s="5" t="s">
        <v>38</v>
      </c>
      <c r="B72" s="14" t="s">
        <v>30</v>
      </c>
      <c r="C72" s="6">
        <v>52970.33</v>
      </c>
      <c r="D72" s="6">
        <v>-1.8189894035458565E-12</v>
      </c>
      <c r="E72" s="6">
        <v>52970.33</v>
      </c>
      <c r="F72" s="6">
        <v>1.8189894035458565E-12</v>
      </c>
      <c r="G72" s="6" t="s">
        <v>14</v>
      </c>
      <c r="H72" s="6">
        <v>1.8189894035458565E-12</v>
      </c>
      <c r="I72" s="97"/>
    </row>
    <row r="73" spans="1:9" s="1" customFormat="1" ht="12.75" customHeight="1">
      <c r="A73" s="5" t="s">
        <v>39</v>
      </c>
      <c r="B73" s="14" t="s">
        <v>30</v>
      </c>
      <c r="C73" s="6">
        <v>55128.86</v>
      </c>
      <c r="D73" s="6">
        <v>0</v>
      </c>
      <c r="E73" s="6">
        <v>55128.86</v>
      </c>
      <c r="F73" s="6">
        <v>0</v>
      </c>
      <c r="G73" s="6" t="s">
        <v>14</v>
      </c>
      <c r="H73" s="6">
        <v>0</v>
      </c>
      <c r="I73" s="97"/>
    </row>
    <row r="74" spans="1:9" s="1" customFormat="1" ht="12.75" customHeight="1">
      <c r="A74" s="5" t="s">
        <v>40</v>
      </c>
      <c r="B74" s="14" t="s">
        <v>13</v>
      </c>
      <c r="C74" s="6">
        <v>-203.88</v>
      </c>
      <c r="D74" s="6">
        <v>-203.88</v>
      </c>
      <c r="E74" s="6" t="s">
        <v>14</v>
      </c>
      <c r="F74" s="6">
        <v>0</v>
      </c>
      <c r="G74" s="6" t="s">
        <v>14</v>
      </c>
      <c r="H74" s="6">
        <v>0</v>
      </c>
      <c r="I74" s="97"/>
    </row>
    <row r="75" spans="1:9" s="1" customFormat="1" ht="12.75" customHeight="1">
      <c r="A75" s="5" t="s">
        <v>40</v>
      </c>
      <c r="B75" s="14" t="s">
        <v>30</v>
      </c>
      <c r="C75" s="6">
        <v>55259.07</v>
      </c>
      <c r="D75" s="6">
        <v>203.88000000000102</v>
      </c>
      <c r="E75" s="6">
        <v>55055.19</v>
      </c>
      <c r="F75" s="6">
        <v>-3.637978807091713E-12</v>
      </c>
      <c r="G75" s="6" t="s">
        <v>14</v>
      </c>
      <c r="H75" s="6">
        <v>-3.637978807091713E-12</v>
      </c>
      <c r="I75" s="97"/>
    </row>
    <row r="76" spans="1:9" s="1" customFormat="1" ht="12.75" customHeight="1">
      <c r="A76" s="5" t="s">
        <v>41</v>
      </c>
      <c r="B76" s="14" t="s">
        <v>13</v>
      </c>
      <c r="C76" s="6">
        <v>-781.88</v>
      </c>
      <c r="D76" s="6">
        <v>-781.88</v>
      </c>
      <c r="E76" s="6" t="s">
        <v>14</v>
      </c>
      <c r="F76" s="6">
        <v>0</v>
      </c>
      <c r="G76" s="6" t="s">
        <v>14</v>
      </c>
      <c r="H76" s="6">
        <v>0</v>
      </c>
      <c r="I76" s="97"/>
    </row>
    <row r="77" spans="1:9" s="1" customFormat="1" ht="12.75" customHeight="1">
      <c r="A77" s="5" t="s">
        <v>41</v>
      </c>
      <c r="B77" s="14" t="s">
        <v>30</v>
      </c>
      <c r="C77" s="6">
        <v>61766.78999999999</v>
      </c>
      <c r="D77" s="6">
        <v>13556.88</v>
      </c>
      <c r="E77" s="6">
        <v>48209.91</v>
      </c>
      <c r="F77" s="6">
        <v>-1.0913936421275139E-11</v>
      </c>
      <c r="G77" s="6" t="s">
        <v>14</v>
      </c>
      <c r="H77" s="6">
        <v>-1.0913936421275139E-11</v>
      </c>
      <c r="I77" s="97"/>
    </row>
    <row r="78" spans="1:9" s="1" customFormat="1" ht="22.5" customHeight="1">
      <c r="A78" s="5" t="s">
        <v>42</v>
      </c>
      <c r="B78" s="14" t="s">
        <v>30</v>
      </c>
      <c r="C78" s="6">
        <v>41661.71</v>
      </c>
      <c r="D78" s="6">
        <v>1.8189894035458565E-12</v>
      </c>
      <c r="E78" s="6">
        <v>41661.71000000001</v>
      </c>
      <c r="F78" s="6">
        <v>-1.8189894035458565E-12</v>
      </c>
      <c r="G78" s="6" t="s">
        <v>14</v>
      </c>
      <c r="H78" s="6">
        <v>-1.8189894035458565E-12</v>
      </c>
      <c r="I78" s="97"/>
    </row>
    <row r="79" spans="1:9" s="1" customFormat="1" ht="22.5" customHeight="1">
      <c r="A79" s="5" t="s">
        <v>43</v>
      </c>
      <c r="B79" s="14" t="s">
        <v>13</v>
      </c>
      <c r="C79" s="6">
        <v>-929.74</v>
      </c>
      <c r="D79" s="6">
        <v>-929.74</v>
      </c>
      <c r="E79" s="6" t="s">
        <v>14</v>
      </c>
      <c r="F79" s="6">
        <v>0</v>
      </c>
      <c r="G79" s="6" t="s">
        <v>14</v>
      </c>
      <c r="H79" s="6">
        <v>0</v>
      </c>
      <c r="I79" s="97"/>
    </row>
    <row r="80" spans="1:9" s="1" customFormat="1" ht="22.5" customHeight="1">
      <c r="A80" s="5" t="s">
        <v>43</v>
      </c>
      <c r="B80" s="14" t="s">
        <v>30</v>
      </c>
      <c r="C80" s="6">
        <v>41099.91</v>
      </c>
      <c r="D80" s="6">
        <v>929.7400000000016</v>
      </c>
      <c r="E80" s="6">
        <v>40170.17</v>
      </c>
      <c r="F80" s="6">
        <v>3.637978807091713E-12</v>
      </c>
      <c r="G80" s="6" t="s">
        <v>14</v>
      </c>
      <c r="H80" s="6">
        <v>3.637978807091713E-12</v>
      </c>
      <c r="I80" s="97"/>
    </row>
    <row r="81" spans="1:9" s="1" customFormat="1" ht="12.75" customHeight="1">
      <c r="A81" s="5" t="s">
        <v>44</v>
      </c>
      <c r="B81" s="14" t="s">
        <v>13</v>
      </c>
      <c r="C81" s="6">
        <v>-20995.61</v>
      </c>
      <c r="D81" s="6">
        <v>-20995.61</v>
      </c>
      <c r="E81" s="6" t="s">
        <v>14</v>
      </c>
      <c r="F81" s="6">
        <v>0</v>
      </c>
      <c r="G81" s="6" t="s">
        <v>14</v>
      </c>
      <c r="H81" s="6">
        <v>0</v>
      </c>
      <c r="I81" s="97"/>
    </row>
    <row r="82" spans="1:9" s="1" customFormat="1" ht="12.75" customHeight="1">
      <c r="A82" s="5" t="s">
        <v>44</v>
      </c>
      <c r="B82" s="14" t="s">
        <v>30</v>
      </c>
      <c r="C82" s="6">
        <v>55253.31</v>
      </c>
      <c r="D82" s="6">
        <v>20995.61</v>
      </c>
      <c r="E82" s="6">
        <v>34257.7</v>
      </c>
      <c r="F82" s="6">
        <v>0</v>
      </c>
      <c r="G82" s="6" t="s">
        <v>14</v>
      </c>
      <c r="H82" s="6">
        <v>0</v>
      </c>
      <c r="I82" s="97"/>
    </row>
    <row r="83" spans="1:9" s="1" customFormat="1" ht="12.75" customHeight="1">
      <c r="A83" s="5" t="s">
        <v>45</v>
      </c>
      <c r="B83" s="14" t="s">
        <v>13</v>
      </c>
      <c r="C83" s="6">
        <v>-489.6</v>
      </c>
      <c r="D83" s="6">
        <v>-489.6</v>
      </c>
      <c r="E83" s="6" t="s">
        <v>14</v>
      </c>
      <c r="F83" s="6">
        <v>0</v>
      </c>
      <c r="G83" s="6" t="s">
        <v>14</v>
      </c>
      <c r="H83" s="6">
        <v>0</v>
      </c>
      <c r="I83" s="97"/>
    </row>
    <row r="84" spans="1:9" s="1" customFormat="1" ht="12.75" customHeight="1">
      <c r="A84" s="5" t="s">
        <v>45</v>
      </c>
      <c r="B84" s="14" t="s">
        <v>30</v>
      </c>
      <c r="C84" s="6">
        <v>56063.63</v>
      </c>
      <c r="D84" s="6">
        <v>489.6000000000022</v>
      </c>
      <c r="E84" s="6">
        <v>55574.03</v>
      </c>
      <c r="F84" s="6">
        <v>3.637978807091713E-12</v>
      </c>
      <c r="G84" s="6" t="s">
        <v>14</v>
      </c>
      <c r="H84" s="6">
        <v>3.637978807091713E-12</v>
      </c>
      <c r="I84" s="97"/>
    </row>
    <row r="85" spans="1:9" s="1" customFormat="1" ht="12.75" customHeight="1">
      <c r="A85" s="5" t="s">
        <v>46</v>
      </c>
      <c r="B85" s="14" t="s">
        <v>30</v>
      </c>
      <c r="C85" s="6">
        <v>67521.06</v>
      </c>
      <c r="D85" s="6">
        <v>0</v>
      </c>
      <c r="E85" s="6">
        <v>67521.06</v>
      </c>
      <c r="F85" s="6">
        <v>0</v>
      </c>
      <c r="G85" s="6" t="s">
        <v>14</v>
      </c>
      <c r="H85" s="6">
        <v>0</v>
      </c>
      <c r="I85" s="97"/>
    </row>
    <row r="86" spans="1:9" s="1" customFormat="1" ht="22.5" customHeight="1">
      <c r="A86" s="5" t="s">
        <v>47</v>
      </c>
      <c r="B86" s="14" t="s">
        <v>30</v>
      </c>
      <c r="C86" s="6">
        <v>16237.79</v>
      </c>
      <c r="D86" s="6">
        <v>0</v>
      </c>
      <c r="E86" s="6">
        <v>16237.79</v>
      </c>
      <c r="F86" s="6">
        <v>0</v>
      </c>
      <c r="G86" s="6" t="s">
        <v>14</v>
      </c>
      <c r="H86" s="6">
        <v>0</v>
      </c>
      <c r="I86" s="97"/>
    </row>
    <row r="87" spans="1:9" s="1" customFormat="1" ht="12.75" customHeight="1">
      <c r="A87" s="5" t="s">
        <v>48</v>
      </c>
      <c r="B87" s="14" t="s">
        <v>13</v>
      </c>
      <c r="C87" s="6">
        <v>-250</v>
      </c>
      <c r="D87" s="6">
        <v>-250</v>
      </c>
      <c r="E87" s="6" t="s">
        <v>14</v>
      </c>
      <c r="F87" s="6">
        <v>0</v>
      </c>
      <c r="G87" s="6" t="s">
        <v>14</v>
      </c>
      <c r="H87" s="6">
        <v>0</v>
      </c>
      <c r="I87" s="97"/>
    </row>
    <row r="88" spans="1:9" s="1" customFormat="1" ht="12.75" customHeight="1">
      <c r="A88" s="5" t="s">
        <v>48</v>
      </c>
      <c r="B88" s="14" t="s">
        <v>30</v>
      </c>
      <c r="C88" s="6">
        <v>54944.55</v>
      </c>
      <c r="D88" s="6">
        <v>250</v>
      </c>
      <c r="E88" s="6">
        <v>54694.55</v>
      </c>
      <c r="F88" s="6">
        <v>-7.275957614183426E-12</v>
      </c>
      <c r="G88" s="6" t="s">
        <v>14</v>
      </c>
      <c r="H88" s="6">
        <v>-7.275957614183426E-12</v>
      </c>
      <c r="I88" s="97"/>
    </row>
    <row r="89" spans="1:9" s="1" customFormat="1" ht="12.75" customHeight="1">
      <c r="A89" s="5" t="s">
        <v>49</v>
      </c>
      <c r="B89" s="14" t="s">
        <v>13</v>
      </c>
      <c r="C89" s="6">
        <v>0</v>
      </c>
      <c r="D89" s="6">
        <v>-10800</v>
      </c>
      <c r="E89" s="6">
        <v>10800</v>
      </c>
      <c r="F89" s="6">
        <v>0</v>
      </c>
      <c r="G89" s="6" t="s">
        <v>14</v>
      </c>
      <c r="H89" s="6">
        <v>0</v>
      </c>
      <c r="I89" s="97"/>
    </row>
    <row r="90" spans="1:9" s="1" customFormat="1" ht="12.75" customHeight="1">
      <c r="A90" s="5" t="s">
        <v>49</v>
      </c>
      <c r="B90" s="14" t="s">
        <v>30</v>
      </c>
      <c r="C90" s="6">
        <v>105516.12</v>
      </c>
      <c r="D90" s="6">
        <v>11006.790000000003</v>
      </c>
      <c r="E90" s="6">
        <v>94509.33</v>
      </c>
      <c r="F90" s="6">
        <v>-9.094947017729282E-12</v>
      </c>
      <c r="G90" s="6" t="s">
        <v>14</v>
      </c>
      <c r="H90" s="6">
        <v>-9.094947017729282E-12</v>
      </c>
      <c r="I90" s="97"/>
    </row>
    <row r="91" spans="1:9" s="1" customFormat="1" ht="12.75" customHeight="1">
      <c r="A91" s="5" t="s">
        <v>50</v>
      </c>
      <c r="B91" s="14" t="s">
        <v>13</v>
      </c>
      <c r="C91" s="6">
        <v>-1173.6000000000001</v>
      </c>
      <c r="D91" s="6">
        <v>-1173.6000000000001</v>
      </c>
      <c r="E91" s="6" t="s">
        <v>14</v>
      </c>
      <c r="F91" s="6">
        <v>0</v>
      </c>
      <c r="G91" s="6" t="s">
        <v>14</v>
      </c>
      <c r="H91" s="6">
        <v>0</v>
      </c>
      <c r="I91" s="97"/>
    </row>
    <row r="92" spans="1:9" s="1" customFormat="1" ht="12.75" customHeight="1">
      <c r="A92" s="5" t="s">
        <v>50</v>
      </c>
      <c r="B92" s="14" t="s">
        <v>30</v>
      </c>
      <c r="C92" s="6">
        <v>13026.199999999997</v>
      </c>
      <c r="D92" s="6">
        <v>1173.6</v>
      </c>
      <c r="E92" s="6">
        <v>11852.6</v>
      </c>
      <c r="F92" s="6">
        <v>-3.183231456205249E-12</v>
      </c>
      <c r="G92" s="6" t="s">
        <v>14</v>
      </c>
      <c r="H92" s="6">
        <v>-3.183231456205249E-12</v>
      </c>
      <c r="I92" s="97"/>
    </row>
    <row r="93" spans="1:9" s="1" customFormat="1" ht="12.75" customHeight="1">
      <c r="A93" s="50" t="s">
        <v>51</v>
      </c>
      <c r="B93" s="82" t="s">
        <v>13</v>
      </c>
      <c r="C93" s="51">
        <v>0</v>
      </c>
      <c r="D93" s="51" t="s">
        <v>14</v>
      </c>
      <c r="E93" s="51">
        <v>-9610</v>
      </c>
      <c r="F93" s="51">
        <v>9610</v>
      </c>
      <c r="G93" s="51" t="s">
        <v>14</v>
      </c>
      <c r="H93" s="52">
        <v>9610</v>
      </c>
      <c r="I93" s="97"/>
    </row>
    <row r="94" spans="1:9" s="1" customFormat="1" ht="12.75" customHeight="1">
      <c r="A94" s="53" t="s">
        <v>51</v>
      </c>
      <c r="B94" s="83" t="s">
        <v>30</v>
      </c>
      <c r="C94" s="54">
        <v>43418.43000000001</v>
      </c>
      <c r="D94" s="54">
        <v>-2.3590018827235326E-12</v>
      </c>
      <c r="E94" s="54">
        <v>43418.43000000001</v>
      </c>
      <c r="F94" s="54">
        <v>2.3590018827235326E-12</v>
      </c>
      <c r="G94" s="54" t="s">
        <v>14</v>
      </c>
      <c r="H94" s="55">
        <v>2.3590018827235326E-12</v>
      </c>
      <c r="I94" s="97"/>
    </row>
    <row r="95" spans="1:9" s="1" customFormat="1" ht="12.75" customHeight="1">
      <c r="A95" s="5" t="s">
        <v>52</v>
      </c>
      <c r="B95" s="14" t="s">
        <v>30</v>
      </c>
      <c r="C95" s="6">
        <v>32977.020000000004</v>
      </c>
      <c r="D95" s="6">
        <v>264.8999999999987</v>
      </c>
      <c r="E95" s="6">
        <v>32712.119999999995</v>
      </c>
      <c r="F95" s="6">
        <v>1.000444171950221E-11</v>
      </c>
      <c r="G95" s="6" t="s">
        <v>14</v>
      </c>
      <c r="H95" s="6">
        <v>1.000444171950221E-11</v>
      </c>
      <c r="I95" s="97"/>
    </row>
    <row r="96" spans="1:9" s="1" customFormat="1" ht="12.75" customHeight="1">
      <c r="A96" s="5" t="s">
        <v>53</v>
      </c>
      <c r="B96" s="14" t="s">
        <v>30</v>
      </c>
      <c r="C96" s="6">
        <v>30333.37000000001</v>
      </c>
      <c r="D96" s="6">
        <v>-6.821210263296962E-13</v>
      </c>
      <c r="E96" s="6">
        <v>30333.37</v>
      </c>
      <c r="F96" s="6">
        <v>6.821210263296962E-13</v>
      </c>
      <c r="G96" s="6" t="s">
        <v>14</v>
      </c>
      <c r="H96" s="6">
        <v>6.821210263296962E-13</v>
      </c>
      <c r="I96" s="97"/>
    </row>
    <row r="97" spans="1:9" s="1" customFormat="1" ht="12.75" customHeight="1">
      <c r="A97" s="5" t="s">
        <v>54</v>
      </c>
      <c r="B97" s="14" t="s">
        <v>30</v>
      </c>
      <c r="C97" s="6">
        <v>106438.36</v>
      </c>
      <c r="D97" s="6">
        <v>0</v>
      </c>
      <c r="E97" s="6">
        <v>106438.36</v>
      </c>
      <c r="F97" s="6">
        <v>0</v>
      </c>
      <c r="G97" s="6" t="s">
        <v>14</v>
      </c>
      <c r="H97" s="6">
        <v>0</v>
      </c>
      <c r="I97" s="97"/>
    </row>
    <row r="98" spans="1:9" s="1" customFormat="1" ht="12.75" customHeight="1">
      <c r="A98" s="5" t="s">
        <v>55</v>
      </c>
      <c r="B98" s="14" t="s">
        <v>13</v>
      </c>
      <c r="C98" s="6">
        <v>-2525</v>
      </c>
      <c r="D98" s="6">
        <v>-2525</v>
      </c>
      <c r="E98" s="6" t="s">
        <v>14</v>
      </c>
      <c r="F98" s="6">
        <v>0</v>
      </c>
      <c r="G98" s="6" t="s">
        <v>14</v>
      </c>
      <c r="H98" s="6">
        <v>0</v>
      </c>
      <c r="I98" s="97"/>
    </row>
    <row r="99" spans="1:9" s="1" customFormat="1" ht="12.75" customHeight="1">
      <c r="A99" s="5" t="s">
        <v>55</v>
      </c>
      <c r="B99" s="14" t="s">
        <v>30</v>
      </c>
      <c r="C99" s="6">
        <v>53458.69</v>
      </c>
      <c r="D99" s="6">
        <v>2524.999999999999</v>
      </c>
      <c r="E99" s="6">
        <v>50933.69</v>
      </c>
      <c r="F99" s="6">
        <v>0</v>
      </c>
      <c r="G99" s="6" t="s">
        <v>14</v>
      </c>
      <c r="H99" s="6">
        <v>0</v>
      </c>
      <c r="I99" s="97"/>
    </row>
    <row r="100" spans="1:9" s="1" customFormat="1" ht="12.75" customHeight="1">
      <c r="A100" s="5" t="s">
        <v>56</v>
      </c>
      <c r="B100" s="14" t="s">
        <v>30</v>
      </c>
      <c r="C100" s="6">
        <v>41352.520000000004</v>
      </c>
      <c r="D100" s="6">
        <v>0</v>
      </c>
      <c r="E100" s="6">
        <v>41352.520000000004</v>
      </c>
      <c r="F100" s="6">
        <v>0</v>
      </c>
      <c r="G100" s="6" t="s">
        <v>14</v>
      </c>
      <c r="H100" s="6">
        <v>0</v>
      </c>
      <c r="I100" s="97"/>
    </row>
    <row r="101" spans="1:9" s="1" customFormat="1" ht="22.5" customHeight="1">
      <c r="A101" s="5" t="s">
        <v>57</v>
      </c>
      <c r="B101" s="14" t="s">
        <v>13</v>
      </c>
      <c r="C101" s="6">
        <v>-1479.75</v>
      </c>
      <c r="D101" s="6">
        <v>-1479.75</v>
      </c>
      <c r="E101" s="6" t="s">
        <v>14</v>
      </c>
      <c r="F101" s="6">
        <v>0</v>
      </c>
      <c r="G101" s="6" t="s">
        <v>14</v>
      </c>
      <c r="H101" s="6">
        <v>0</v>
      </c>
      <c r="I101" s="97"/>
    </row>
    <row r="102" spans="1:9" s="1" customFormat="1" ht="22.5" customHeight="1">
      <c r="A102" s="5" t="s">
        <v>57</v>
      </c>
      <c r="B102" s="14" t="s">
        <v>30</v>
      </c>
      <c r="C102" s="6">
        <v>50733.08</v>
      </c>
      <c r="D102" s="6">
        <v>1479.75</v>
      </c>
      <c r="E102" s="6">
        <v>49253.33</v>
      </c>
      <c r="F102" s="6">
        <v>0</v>
      </c>
      <c r="G102" s="6" t="s">
        <v>14</v>
      </c>
      <c r="H102" s="6">
        <v>0</v>
      </c>
      <c r="I102" s="97"/>
    </row>
    <row r="103" spans="1:9" s="1" customFormat="1" ht="12.75" customHeight="1">
      <c r="A103" s="5" t="s">
        <v>58</v>
      </c>
      <c r="B103" s="14" t="s">
        <v>30</v>
      </c>
      <c r="C103" s="6">
        <v>33032.62</v>
      </c>
      <c r="D103" s="6">
        <v>-9.094947017729282E-13</v>
      </c>
      <c r="E103" s="6">
        <v>33032.62</v>
      </c>
      <c r="F103" s="6">
        <v>9.094947017729282E-13</v>
      </c>
      <c r="G103" s="6" t="s">
        <v>14</v>
      </c>
      <c r="H103" s="6">
        <v>9.094947017729282E-13</v>
      </c>
      <c r="I103" s="97"/>
    </row>
    <row r="104" spans="1:9" s="1" customFormat="1" ht="22.5" customHeight="1">
      <c r="A104" s="5" t="s">
        <v>59</v>
      </c>
      <c r="B104" s="14" t="s">
        <v>30</v>
      </c>
      <c r="C104" s="6">
        <v>37842.700000000004</v>
      </c>
      <c r="D104" s="6">
        <v>-9.094947017729282E-13</v>
      </c>
      <c r="E104" s="6">
        <v>37842.7</v>
      </c>
      <c r="F104" s="6">
        <v>9.094947017729282E-13</v>
      </c>
      <c r="G104" s="6" t="s">
        <v>14</v>
      </c>
      <c r="H104" s="6">
        <v>9.094947017729282E-13</v>
      </c>
      <c r="I104" s="97"/>
    </row>
    <row r="105" spans="1:9" s="1" customFormat="1" ht="12.75" customHeight="1">
      <c r="A105" s="5" t="s">
        <v>60</v>
      </c>
      <c r="B105" s="14" t="s">
        <v>30</v>
      </c>
      <c r="C105" s="6">
        <v>57330.259999999995</v>
      </c>
      <c r="D105" s="6">
        <v>4.547473508864641E-13</v>
      </c>
      <c r="E105" s="6">
        <v>57330.26</v>
      </c>
      <c r="F105" s="6">
        <v>-4.547473508864641E-13</v>
      </c>
      <c r="G105" s="6" t="s">
        <v>14</v>
      </c>
      <c r="H105" s="6">
        <v>-4.547473508864641E-13</v>
      </c>
      <c r="I105" s="97"/>
    </row>
    <row r="106" spans="1:9" s="1" customFormat="1" ht="12.75" customHeight="1">
      <c r="A106" s="5" t="s">
        <v>61</v>
      </c>
      <c r="B106" s="14" t="s">
        <v>13</v>
      </c>
      <c r="C106" s="6">
        <v>-78.88</v>
      </c>
      <c r="D106" s="6">
        <v>-351.16</v>
      </c>
      <c r="E106" s="6">
        <v>272.28000000000003</v>
      </c>
      <c r="F106" s="6">
        <v>0</v>
      </c>
      <c r="G106" s="6" t="s">
        <v>14</v>
      </c>
      <c r="H106" s="6">
        <v>0</v>
      </c>
      <c r="I106" s="97"/>
    </row>
    <row r="107" spans="1:9" s="1" customFormat="1" ht="12.75" customHeight="1">
      <c r="A107" s="5" t="s">
        <v>61</v>
      </c>
      <c r="B107" s="14" t="s">
        <v>30</v>
      </c>
      <c r="C107" s="6">
        <v>60444.59</v>
      </c>
      <c r="D107" s="6">
        <v>351.15999999999985</v>
      </c>
      <c r="E107" s="6">
        <v>60093.43</v>
      </c>
      <c r="F107" s="6">
        <v>3.637978807091713E-12</v>
      </c>
      <c r="G107" s="6" t="s">
        <v>14</v>
      </c>
      <c r="H107" s="6">
        <v>3.637978807091713E-12</v>
      </c>
      <c r="I107" s="97"/>
    </row>
    <row r="108" spans="1:9" s="1" customFormat="1" ht="12.75" customHeight="1">
      <c r="A108" s="5" t="s">
        <v>62</v>
      </c>
      <c r="B108" s="14" t="s">
        <v>13</v>
      </c>
      <c r="C108" s="6">
        <v>-0.67</v>
      </c>
      <c r="D108" s="6">
        <v>-0.67</v>
      </c>
      <c r="E108" s="6" t="s">
        <v>14</v>
      </c>
      <c r="F108" s="6">
        <v>0</v>
      </c>
      <c r="G108" s="6" t="s">
        <v>14</v>
      </c>
      <c r="H108" s="6">
        <v>0</v>
      </c>
      <c r="I108" s="97"/>
    </row>
    <row r="109" spans="1:9" s="1" customFormat="1" ht="12.75" customHeight="1">
      <c r="A109" s="5" t="s">
        <v>62</v>
      </c>
      <c r="B109" s="14" t="s">
        <v>30</v>
      </c>
      <c r="C109" s="6">
        <v>49266.84000000001</v>
      </c>
      <c r="D109" s="6">
        <v>0.6699999999982538</v>
      </c>
      <c r="E109" s="6">
        <v>49266.17</v>
      </c>
      <c r="F109" s="6">
        <v>1.4551915228366852E-11</v>
      </c>
      <c r="G109" s="6" t="s">
        <v>14</v>
      </c>
      <c r="H109" s="6">
        <v>1.4551915228366852E-11</v>
      </c>
      <c r="I109" s="97"/>
    </row>
    <row r="110" spans="1:9" s="1" customFormat="1" ht="12.75" customHeight="1">
      <c r="A110" s="5" t="s">
        <v>63</v>
      </c>
      <c r="B110" s="14" t="s">
        <v>13</v>
      </c>
      <c r="C110" s="6">
        <v>-1380</v>
      </c>
      <c r="D110" s="6">
        <v>-1380</v>
      </c>
      <c r="E110" s="6" t="s">
        <v>14</v>
      </c>
      <c r="F110" s="6">
        <v>0</v>
      </c>
      <c r="G110" s="6" t="s">
        <v>14</v>
      </c>
      <c r="H110" s="6">
        <v>0</v>
      </c>
      <c r="I110" s="97"/>
    </row>
    <row r="111" spans="1:9" s="1" customFormat="1" ht="12.75" customHeight="1">
      <c r="A111" s="5" t="s">
        <v>63</v>
      </c>
      <c r="B111" s="14" t="s">
        <v>30</v>
      </c>
      <c r="C111" s="6">
        <v>81022.05</v>
      </c>
      <c r="D111" s="6">
        <v>26880</v>
      </c>
      <c r="E111" s="6">
        <v>54142.05</v>
      </c>
      <c r="F111" s="6">
        <v>0</v>
      </c>
      <c r="G111" s="6" t="s">
        <v>14</v>
      </c>
      <c r="H111" s="6">
        <v>0</v>
      </c>
      <c r="I111" s="97"/>
    </row>
    <row r="112" spans="1:9" s="1" customFormat="1" ht="12.75" customHeight="1">
      <c r="A112" s="5" t="s">
        <v>64</v>
      </c>
      <c r="B112" s="14" t="s">
        <v>30</v>
      </c>
      <c r="C112" s="6">
        <v>44735.4</v>
      </c>
      <c r="D112" s="6">
        <v>0</v>
      </c>
      <c r="E112" s="6">
        <v>44735.4</v>
      </c>
      <c r="F112" s="6">
        <v>0</v>
      </c>
      <c r="G112" s="6" t="s">
        <v>14</v>
      </c>
      <c r="H112" s="6">
        <v>0</v>
      </c>
      <c r="I112" s="97"/>
    </row>
    <row r="113" spans="1:9" s="1" customFormat="1" ht="12.75" customHeight="1">
      <c r="A113" s="5" t="s">
        <v>65</v>
      </c>
      <c r="B113" s="14" t="s">
        <v>30</v>
      </c>
      <c r="C113" s="6">
        <v>52211.670000000006</v>
      </c>
      <c r="D113" s="6">
        <v>4.547473508864641E-13</v>
      </c>
      <c r="E113" s="6">
        <v>52211.67</v>
      </c>
      <c r="F113" s="6">
        <v>-4.547473508864641E-13</v>
      </c>
      <c r="G113" s="6" t="s">
        <v>14</v>
      </c>
      <c r="H113" s="6">
        <v>-4.547473508864641E-13</v>
      </c>
      <c r="I113" s="97"/>
    </row>
    <row r="114" spans="1:9" s="1" customFormat="1" ht="12.75" customHeight="1">
      <c r="A114" s="5" t="s">
        <v>66</v>
      </c>
      <c r="B114" s="14" t="s">
        <v>13</v>
      </c>
      <c r="C114" s="6">
        <v>-225</v>
      </c>
      <c r="D114" s="6">
        <v>-225</v>
      </c>
      <c r="E114" s="6" t="s">
        <v>14</v>
      </c>
      <c r="F114" s="6">
        <v>0</v>
      </c>
      <c r="G114" s="6" t="s">
        <v>14</v>
      </c>
      <c r="H114" s="6">
        <v>0</v>
      </c>
      <c r="I114" s="97"/>
    </row>
    <row r="115" spans="1:9" s="1" customFormat="1" ht="12.75" customHeight="1">
      <c r="A115" s="5" t="s">
        <v>66</v>
      </c>
      <c r="B115" s="14" t="s">
        <v>30</v>
      </c>
      <c r="C115" s="6">
        <v>39330.72000000001</v>
      </c>
      <c r="D115" s="6">
        <v>225</v>
      </c>
      <c r="E115" s="6">
        <v>39105.72</v>
      </c>
      <c r="F115" s="6">
        <v>7.275957614183426E-12</v>
      </c>
      <c r="G115" s="6" t="s">
        <v>14</v>
      </c>
      <c r="H115" s="6">
        <v>7.275957614183426E-12</v>
      </c>
      <c r="I115" s="97"/>
    </row>
    <row r="116" spans="1:9" s="1" customFormat="1" ht="12.75" customHeight="1">
      <c r="A116" s="5" t="s">
        <v>67</v>
      </c>
      <c r="B116" s="14" t="s">
        <v>13</v>
      </c>
      <c r="C116" s="6">
        <v>0</v>
      </c>
      <c r="D116" s="6" t="s">
        <v>14</v>
      </c>
      <c r="E116" s="6">
        <v>0</v>
      </c>
      <c r="F116" s="6">
        <v>0</v>
      </c>
      <c r="G116" s="6" t="s">
        <v>14</v>
      </c>
      <c r="H116" s="6">
        <v>0</v>
      </c>
      <c r="I116" s="97"/>
    </row>
    <row r="117" spans="1:9" s="1" customFormat="1" ht="12.75" customHeight="1">
      <c r="A117" s="5" t="s">
        <v>67</v>
      </c>
      <c r="B117" s="14" t="s">
        <v>30</v>
      </c>
      <c r="C117" s="6">
        <v>56490.58000000001</v>
      </c>
      <c r="D117" s="6">
        <v>0</v>
      </c>
      <c r="E117" s="6">
        <v>56490.58</v>
      </c>
      <c r="F117" s="6">
        <v>0</v>
      </c>
      <c r="G117" s="6" t="s">
        <v>14</v>
      </c>
      <c r="H117" s="6">
        <v>0</v>
      </c>
      <c r="I117" s="97"/>
    </row>
    <row r="118" spans="1:9" s="1" customFormat="1" ht="12.75" customHeight="1">
      <c r="A118" s="5" t="s">
        <v>68</v>
      </c>
      <c r="B118" s="14" t="s">
        <v>30</v>
      </c>
      <c r="C118" s="6">
        <v>71889.70000000001</v>
      </c>
      <c r="D118" s="6">
        <v>-9.094947017729282E-13</v>
      </c>
      <c r="E118" s="6">
        <v>71889.7</v>
      </c>
      <c r="F118" s="6">
        <v>9.094947017729282E-13</v>
      </c>
      <c r="G118" s="6" t="s">
        <v>14</v>
      </c>
      <c r="H118" s="6">
        <v>9.094947017729282E-13</v>
      </c>
      <c r="I118" s="97"/>
    </row>
    <row r="119" spans="1:9" s="1" customFormat="1" ht="22.5" customHeight="1">
      <c r="A119" s="5" t="s">
        <v>69</v>
      </c>
      <c r="B119" s="14" t="s">
        <v>13</v>
      </c>
      <c r="C119" s="6">
        <v>-500</v>
      </c>
      <c r="D119" s="6">
        <v>-500</v>
      </c>
      <c r="E119" s="6" t="s">
        <v>14</v>
      </c>
      <c r="F119" s="6">
        <v>0</v>
      </c>
      <c r="G119" s="6" t="s">
        <v>14</v>
      </c>
      <c r="H119" s="6">
        <v>0</v>
      </c>
      <c r="I119" s="97"/>
    </row>
    <row r="120" spans="1:9" s="1" customFormat="1" ht="22.5" customHeight="1">
      <c r="A120" s="5" t="s">
        <v>69</v>
      </c>
      <c r="B120" s="14" t="s">
        <v>30</v>
      </c>
      <c r="C120" s="6">
        <v>50403.850000000006</v>
      </c>
      <c r="D120" s="6">
        <v>499.99999999999955</v>
      </c>
      <c r="E120" s="6">
        <v>49903.85</v>
      </c>
      <c r="F120" s="6">
        <v>7.73070496506989E-12</v>
      </c>
      <c r="G120" s="6" t="s">
        <v>14</v>
      </c>
      <c r="H120" s="6">
        <v>7.73070496506989E-12</v>
      </c>
      <c r="I120" s="97"/>
    </row>
    <row r="121" spans="1:9" s="1" customFormat="1" ht="22.5" customHeight="1">
      <c r="A121" s="5" t="s">
        <v>70</v>
      </c>
      <c r="B121" s="14" t="s">
        <v>13</v>
      </c>
      <c r="C121" s="6">
        <v>0</v>
      </c>
      <c r="D121" s="6">
        <v>0</v>
      </c>
      <c r="E121" s="6" t="s">
        <v>14</v>
      </c>
      <c r="F121" s="6">
        <v>0</v>
      </c>
      <c r="G121" s="6" t="s">
        <v>14</v>
      </c>
      <c r="H121" s="6">
        <v>0</v>
      </c>
      <c r="I121" s="97"/>
    </row>
    <row r="122" spans="1:9" s="1" customFormat="1" ht="22.5" customHeight="1">
      <c r="A122" s="5" t="s">
        <v>70</v>
      </c>
      <c r="B122" s="14" t="s">
        <v>30</v>
      </c>
      <c r="C122" s="6">
        <v>54438.41</v>
      </c>
      <c r="D122" s="6">
        <v>284.52999999999884</v>
      </c>
      <c r="E122" s="6">
        <v>54153.88</v>
      </c>
      <c r="F122" s="6">
        <v>-7.275957614183426E-12</v>
      </c>
      <c r="G122" s="6" t="s">
        <v>14</v>
      </c>
      <c r="H122" s="6">
        <v>-7.275957614183426E-12</v>
      </c>
      <c r="I122" s="97"/>
    </row>
    <row r="123" spans="1:9" s="1" customFormat="1" ht="12.75" customHeight="1">
      <c r="A123" s="5" t="s">
        <v>71</v>
      </c>
      <c r="B123" s="14" t="s">
        <v>30</v>
      </c>
      <c r="C123" s="6">
        <v>42975.25</v>
      </c>
      <c r="D123" s="6">
        <v>0</v>
      </c>
      <c r="E123" s="6">
        <v>42975.25</v>
      </c>
      <c r="F123" s="6">
        <v>0</v>
      </c>
      <c r="G123" s="6" t="s">
        <v>14</v>
      </c>
      <c r="H123" s="6">
        <v>0</v>
      </c>
      <c r="I123" s="97"/>
    </row>
    <row r="124" spans="1:9" s="1" customFormat="1" ht="22.5" customHeight="1">
      <c r="A124" s="5" t="s">
        <v>72</v>
      </c>
      <c r="B124" s="14" t="s">
        <v>30</v>
      </c>
      <c r="C124" s="6">
        <v>39832.17</v>
      </c>
      <c r="D124" s="6">
        <v>-9.094947017729282E-13</v>
      </c>
      <c r="E124" s="6">
        <v>39832.17</v>
      </c>
      <c r="F124" s="6">
        <v>9.094947017729282E-13</v>
      </c>
      <c r="G124" s="6" t="s">
        <v>14</v>
      </c>
      <c r="H124" s="6">
        <v>9.094947017729282E-13</v>
      </c>
      <c r="I124" s="97"/>
    </row>
    <row r="125" spans="1:9" s="1" customFormat="1" ht="12.75" customHeight="1">
      <c r="A125" s="5" t="s">
        <v>73</v>
      </c>
      <c r="B125" s="14" t="s">
        <v>30</v>
      </c>
      <c r="C125" s="6">
        <v>87037.44</v>
      </c>
      <c r="D125" s="6">
        <v>-4.547473508864641E-13</v>
      </c>
      <c r="E125" s="6">
        <v>87037.44</v>
      </c>
      <c r="F125" s="6">
        <v>4.547473508864641E-13</v>
      </c>
      <c r="G125" s="6" t="s">
        <v>14</v>
      </c>
      <c r="H125" s="6">
        <v>4.547473508864641E-13</v>
      </c>
      <c r="I125" s="97"/>
    </row>
    <row r="126" spans="1:9" s="1" customFormat="1" ht="12.75" customHeight="1">
      <c r="A126" s="5" t="s">
        <v>74</v>
      </c>
      <c r="B126" s="14" t="s">
        <v>13</v>
      </c>
      <c r="C126" s="6">
        <v>-806.43</v>
      </c>
      <c r="D126" s="6">
        <v>-806.43</v>
      </c>
      <c r="E126" s="6" t="s">
        <v>14</v>
      </c>
      <c r="F126" s="6">
        <v>0</v>
      </c>
      <c r="G126" s="6" t="s">
        <v>14</v>
      </c>
      <c r="H126" s="6">
        <v>0</v>
      </c>
      <c r="I126" s="97"/>
    </row>
    <row r="127" spans="1:9" s="1" customFormat="1" ht="12.75" customHeight="1">
      <c r="A127" s="5" t="s">
        <v>74</v>
      </c>
      <c r="B127" s="14" t="s">
        <v>30</v>
      </c>
      <c r="C127" s="6">
        <v>33938.74</v>
      </c>
      <c r="D127" s="6">
        <v>1043.4700000000007</v>
      </c>
      <c r="E127" s="6">
        <v>32895.270000000004</v>
      </c>
      <c r="F127" s="6">
        <v>-6.821210263296962E-12</v>
      </c>
      <c r="G127" s="6" t="s">
        <v>14</v>
      </c>
      <c r="H127" s="6">
        <v>-6.821210263296962E-12</v>
      </c>
      <c r="I127" s="97"/>
    </row>
    <row r="128" spans="1:9" s="1" customFormat="1" ht="22.5" customHeight="1">
      <c r="A128" s="5" t="s">
        <v>75</v>
      </c>
      <c r="B128" s="14" t="s">
        <v>13</v>
      </c>
      <c r="C128" s="6">
        <v>-275</v>
      </c>
      <c r="D128" s="6">
        <v>-275</v>
      </c>
      <c r="E128" s="6" t="s">
        <v>14</v>
      </c>
      <c r="F128" s="6">
        <v>0</v>
      </c>
      <c r="G128" s="6" t="s">
        <v>14</v>
      </c>
      <c r="H128" s="6">
        <v>0</v>
      </c>
      <c r="I128" s="97"/>
    </row>
    <row r="129" spans="1:9" s="1" customFormat="1" ht="22.5" customHeight="1">
      <c r="A129" s="5" t="s">
        <v>75</v>
      </c>
      <c r="B129" s="14" t="s">
        <v>30</v>
      </c>
      <c r="C129" s="6">
        <v>37176.07000000001</v>
      </c>
      <c r="D129" s="6">
        <v>275</v>
      </c>
      <c r="E129" s="6">
        <v>36901.07</v>
      </c>
      <c r="F129" s="6">
        <v>7.275957614183426E-12</v>
      </c>
      <c r="G129" s="6" t="s">
        <v>14</v>
      </c>
      <c r="H129" s="6">
        <v>7.275957614183426E-12</v>
      </c>
      <c r="I129" s="97"/>
    </row>
    <row r="130" spans="1:9" s="1" customFormat="1" ht="22.5" customHeight="1">
      <c r="A130" s="5" t="s">
        <v>76</v>
      </c>
      <c r="B130" s="14" t="s">
        <v>13</v>
      </c>
      <c r="C130" s="6">
        <v>-475</v>
      </c>
      <c r="D130" s="6">
        <v>-475</v>
      </c>
      <c r="E130" s="6" t="s">
        <v>14</v>
      </c>
      <c r="F130" s="6">
        <v>0</v>
      </c>
      <c r="G130" s="6" t="s">
        <v>14</v>
      </c>
      <c r="H130" s="6">
        <v>0</v>
      </c>
      <c r="I130" s="97"/>
    </row>
    <row r="131" spans="1:9" s="1" customFormat="1" ht="22.5" customHeight="1">
      <c r="A131" s="5" t="s">
        <v>76</v>
      </c>
      <c r="B131" s="14" t="s">
        <v>30</v>
      </c>
      <c r="C131" s="6">
        <v>50894.7</v>
      </c>
      <c r="D131" s="6">
        <v>475</v>
      </c>
      <c r="E131" s="6">
        <v>50419.7</v>
      </c>
      <c r="F131" s="6">
        <v>0</v>
      </c>
      <c r="G131" s="6" t="s">
        <v>14</v>
      </c>
      <c r="H131" s="6">
        <v>0</v>
      </c>
      <c r="I131" s="97"/>
    </row>
    <row r="132" spans="1:9" s="1" customFormat="1" ht="12.75" customHeight="1">
      <c r="A132" s="5" t="s">
        <v>77</v>
      </c>
      <c r="B132" s="14" t="s">
        <v>30</v>
      </c>
      <c r="C132" s="6">
        <v>45772.78</v>
      </c>
      <c r="D132" s="6">
        <v>9.094947017729282E-13</v>
      </c>
      <c r="E132" s="6">
        <v>45772.78</v>
      </c>
      <c r="F132" s="6">
        <v>-9.094947017729282E-13</v>
      </c>
      <c r="G132" s="6" t="s">
        <v>14</v>
      </c>
      <c r="H132" s="6">
        <v>-9.094947017729282E-13</v>
      </c>
      <c r="I132" s="97"/>
    </row>
    <row r="133" spans="1:9" s="1" customFormat="1" ht="12.75" customHeight="1">
      <c r="A133" s="5" t="s">
        <v>78</v>
      </c>
      <c r="B133" s="14" t="s">
        <v>30</v>
      </c>
      <c r="C133" s="6">
        <v>36766.259999999995</v>
      </c>
      <c r="D133" s="6">
        <v>0</v>
      </c>
      <c r="E133" s="6">
        <v>36766.259999999995</v>
      </c>
      <c r="F133" s="6">
        <v>0</v>
      </c>
      <c r="G133" s="6" t="s">
        <v>14</v>
      </c>
      <c r="H133" s="6">
        <v>0</v>
      </c>
      <c r="I133" s="97"/>
    </row>
    <row r="134" spans="1:9" s="1" customFormat="1" ht="12.75" customHeight="1">
      <c r="A134" s="5" t="s">
        <v>79</v>
      </c>
      <c r="B134" s="14" t="s">
        <v>30</v>
      </c>
      <c r="C134" s="6">
        <v>50337.04</v>
      </c>
      <c r="D134" s="6">
        <v>0</v>
      </c>
      <c r="E134" s="6">
        <v>50337.04</v>
      </c>
      <c r="F134" s="6">
        <v>0</v>
      </c>
      <c r="G134" s="6" t="s">
        <v>14</v>
      </c>
      <c r="H134" s="6">
        <v>0</v>
      </c>
      <c r="I134" s="97"/>
    </row>
    <row r="135" spans="1:9" s="1" customFormat="1" ht="22.5" customHeight="1">
      <c r="A135" s="5" t="s">
        <v>80</v>
      </c>
      <c r="B135" s="14" t="s">
        <v>13</v>
      </c>
      <c r="C135" s="6">
        <v>-43.64</v>
      </c>
      <c r="D135" s="6">
        <v>-43.64</v>
      </c>
      <c r="E135" s="6" t="s">
        <v>14</v>
      </c>
      <c r="F135" s="6">
        <v>0</v>
      </c>
      <c r="G135" s="6" t="s">
        <v>14</v>
      </c>
      <c r="H135" s="6">
        <v>0</v>
      </c>
      <c r="I135" s="97"/>
    </row>
    <row r="136" spans="1:9" s="1" customFormat="1" ht="22.5" customHeight="1">
      <c r="A136" s="5" t="s">
        <v>80</v>
      </c>
      <c r="B136" s="14" t="s">
        <v>30</v>
      </c>
      <c r="C136" s="6">
        <v>36544.49</v>
      </c>
      <c r="D136" s="6">
        <v>43.64000000000033</v>
      </c>
      <c r="E136" s="6">
        <v>36500.850000000006</v>
      </c>
      <c r="F136" s="6">
        <v>-8.185452315956354E-12</v>
      </c>
      <c r="G136" s="6" t="s">
        <v>14</v>
      </c>
      <c r="H136" s="6">
        <v>-8.185452315956354E-12</v>
      </c>
      <c r="I136" s="97"/>
    </row>
    <row r="137" spans="1:9" s="1" customFormat="1" ht="12.75" customHeight="1">
      <c r="A137" s="5" t="s">
        <v>81</v>
      </c>
      <c r="B137" s="14" t="s">
        <v>30</v>
      </c>
      <c r="C137" s="6">
        <v>50405.23</v>
      </c>
      <c r="D137" s="6">
        <v>211.13000000000056</v>
      </c>
      <c r="E137" s="6">
        <v>50194.100000000006</v>
      </c>
      <c r="F137" s="6">
        <v>-3.183231456205249E-12</v>
      </c>
      <c r="G137" s="6" t="s">
        <v>14</v>
      </c>
      <c r="H137" s="6">
        <v>-3.183231456205249E-12</v>
      </c>
      <c r="I137" s="97"/>
    </row>
    <row r="138" spans="1:9" s="1" customFormat="1" ht="22.5" customHeight="1">
      <c r="A138" s="5" t="s">
        <v>82</v>
      </c>
      <c r="B138" s="14" t="s">
        <v>30</v>
      </c>
      <c r="C138" s="6">
        <v>75425.4</v>
      </c>
      <c r="D138" s="6">
        <v>2.2737367544323206E-12</v>
      </c>
      <c r="E138" s="6">
        <v>75425.4</v>
      </c>
      <c r="F138" s="6">
        <v>-2.2737367544323206E-12</v>
      </c>
      <c r="G138" s="6" t="s">
        <v>14</v>
      </c>
      <c r="H138" s="6">
        <v>-2.2737367544323206E-12</v>
      </c>
      <c r="I138" s="97"/>
    </row>
    <row r="139" spans="1:9" s="1" customFormat="1" ht="22.5" customHeight="1">
      <c r="A139" s="5" t="s">
        <v>83</v>
      </c>
      <c r="B139" s="14" t="s">
        <v>30</v>
      </c>
      <c r="C139" s="6">
        <v>48052.65</v>
      </c>
      <c r="D139" s="6">
        <v>0</v>
      </c>
      <c r="E139" s="6">
        <v>48052.65</v>
      </c>
      <c r="F139" s="6">
        <v>0</v>
      </c>
      <c r="G139" s="6" t="s">
        <v>14</v>
      </c>
      <c r="H139" s="6">
        <v>0</v>
      </c>
      <c r="I139" s="97"/>
    </row>
    <row r="140" spans="1:9" s="1" customFormat="1" ht="12.75" customHeight="1">
      <c r="A140" s="5" t="s">
        <v>84</v>
      </c>
      <c r="B140" s="14" t="s">
        <v>30</v>
      </c>
      <c r="C140" s="6">
        <v>27887.35</v>
      </c>
      <c r="D140" s="6">
        <v>-4.547473508864641E-13</v>
      </c>
      <c r="E140" s="6">
        <v>27887.35</v>
      </c>
      <c r="F140" s="6">
        <v>4.547473508864641E-13</v>
      </c>
      <c r="G140" s="6" t="s">
        <v>14</v>
      </c>
      <c r="H140" s="6">
        <v>4.547473508864641E-13</v>
      </c>
      <c r="I140" s="97"/>
    </row>
    <row r="141" spans="1:9" s="1" customFormat="1" ht="12.75" customHeight="1">
      <c r="A141" s="5" t="s">
        <v>85</v>
      </c>
      <c r="B141" s="14" t="s">
        <v>30</v>
      </c>
      <c r="C141" s="6">
        <v>18231.55999999999</v>
      </c>
      <c r="D141" s="6">
        <v>0</v>
      </c>
      <c r="E141" s="6">
        <v>18231.56</v>
      </c>
      <c r="F141" s="6">
        <v>-1.0913936421275139E-11</v>
      </c>
      <c r="G141" s="6" t="s">
        <v>14</v>
      </c>
      <c r="H141" s="6">
        <v>-1.0913936421275139E-11</v>
      </c>
      <c r="I141" s="97"/>
    </row>
    <row r="142" spans="1:9" s="1" customFormat="1" ht="12.75" customHeight="1">
      <c r="A142" s="5" t="s">
        <v>86</v>
      </c>
      <c r="B142" s="14" t="s">
        <v>13</v>
      </c>
      <c r="C142" s="6">
        <v>-556.7</v>
      </c>
      <c r="D142" s="6">
        <v>-556.7</v>
      </c>
      <c r="E142" s="6" t="s">
        <v>14</v>
      </c>
      <c r="F142" s="6">
        <v>0</v>
      </c>
      <c r="G142" s="6" t="s">
        <v>14</v>
      </c>
      <c r="H142" s="6">
        <v>0</v>
      </c>
      <c r="I142" s="97"/>
    </row>
    <row r="143" spans="1:9" s="1" customFormat="1" ht="12.75" customHeight="1">
      <c r="A143" s="5" t="s">
        <v>86</v>
      </c>
      <c r="B143" s="14" t="s">
        <v>30</v>
      </c>
      <c r="C143" s="6">
        <v>31718.860000000004</v>
      </c>
      <c r="D143" s="6">
        <v>556.6999999999998</v>
      </c>
      <c r="E143" s="6">
        <v>31162.16</v>
      </c>
      <c r="F143" s="6">
        <v>4.547473508864641E-12</v>
      </c>
      <c r="G143" s="6" t="s">
        <v>14</v>
      </c>
      <c r="H143" s="6">
        <v>4.547473508864641E-12</v>
      </c>
      <c r="I143" s="97"/>
    </row>
    <row r="144" spans="1:9" s="1" customFormat="1" ht="22.5" customHeight="1">
      <c r="A144" s="5" t="s">
        <v>87</v>
      </c>
      <c r="B144" s="14" t="s">
        <v>30</v>
      </c>
      <c r="C144" s="6">
        <v>130299.59</v>
      </c>
      <c r="D144" s="6">
        <v>-2.2737367544323206E-13</v>
      </c>
      <c r="E144" s="6">
        <v>130299.59</v>
      </c>
      <c r="F144" s="6">
        <v>2.2737367544323206E-13</v>
      </c>
      <c r="G144" s="6" t="s">
        <v>14</v>
      </c>
      <c r="H144" s="6">
        <v>2.2737367544323206E-13</v>
      </c>
      <c r="I144" s="97"/>
    </row>
    <row r="145" spans="1:9" s="1" customFormat="1" ht="12.75" customHeight="1">
      <c r="A145" s="5" t="s">
        <v>88</v>
      </c>
      <c r="B145" s="14" t="s">
        <v>30</v>
      </c>
      <c r="C145" s="6">
        <v>42432.530000000006</v>
      </c>
      <c r="D145" s="6">
        <v>-6.679101716144942E-13</v>
      </c>
      <c r="E145" s="6">
        <v>42432.53</v>
      </c>
      <c r="F145" s="6">
        <v>6.679101716144942E-13</v>
      </c>
      <c r="G145" s="6" t="s">
        <v>14</v>
      </c>
      <c r="H145" s="6">
        <v>6.679101716144942E-13</v>
      </c>
      <c r="I145" s="97"/>
    </row>
    <row r="146" spans="1:9" s="1" customFormat="1" ht="22.5" customHeight="1">
      <c r="A146" s="5" t="s">
        <v>89</v>
      </c>
      <c r="B146" s="14" t="s">
        <v>13</v>
      </c>
      <c r="C146" s="6">
        <v>-563.51</v>
      </c>
      <c r="D146" s="6">
        <v>-563.51</v>
      </c>
      <c r="E146" s="6" t="s">
        <v>14</v>
      </c>
      <c r="F146" s="6">
        <v>0</v>
      </c>
      <c r="G146" s="6" t="s">
        <v>14</v>
      </c>
      <c r="H146" s="6">
        <v>0</v>
      </c>
      <c r="I146" s="97"/>
    </row>
    <row r="147" spans="1:9" s="1" customFormat="1" ht="22.5" customHeight="1">
      <c r="A147" s="5" t="s">
        <v>89</v>
      </c>
      <c r="B147" s="14" t="s">
        <v>30</v>
      </c>
      <c r="C147" s="6">
        <v>54176.560000000005</v>
      </c>
      <c r="D147" s="6">
        <v>563.5099999999984</v>
      </c>
      <c r="E147" s="6">
        <v>53613.05</v>
      </c>
      <c r="F147" s="6">
        <v>3.637978807091713E-12</v>
      </c>
      <c r="G147" s="6" t="s">
        <v>14</v>
      </c>
      <c r="H147" s="6">
        <v>3.637978807091713E-12</v>
      </c>
      <c r="I147" s="97"/>
    </row>
    <row r="148" spans="1:9" s="1" customFormat="1" ht="12.75" customHeight="1">
      <c r="A148" s="5" t="s">
        <v>90</v>
      </c>
      <c r="B148" s="14" t="s">
        <v>30</v>
      </c>
      <c r="C148" s="6">
        <v>21304.69</v>
      </c>
      <c r="D148" s="6">
        <v>0</v>
      </c>
      <c r="E148" s="6">
        <v>21304.69</v>
      </c>
      <c r="F148" s="6">
        <v>0</v>
      </c>
      <c r="G148" s="6" t="s">
        <v>14</v>
      </c>
      <c r="H148" s="6">
        <v>0</v>
      </c>
      <c r="I148" s="97"/>
    </row>
    <row r="149" spans="1:9" s="1" customFormat="1" ht="12.75" customHeight="1">
      <c r="A149" s="5" t="s">
        <v>91</v>
      </c>
      <c r="B149" s="14" t="s">
        <v>13</v>
      </c>
      <c r="C149" s="6">
        <v>-1169.6000000000001</v>
      </c>
      <c r="D149" s="6">
        <v>-1169.6000000000001</v>
      </c>
      <c r="E149" s="6" t="s">
        <v>14</v>
      </c>
      <c r="F149" s="6">
        <v>0</v>
      </c>
      <c r="G149" s="6" t="s">
        <v>14</v>
      </c>
      <c r="H149" s="6">
        <v>0</v>
      </c>
      <c r="I149" s="97"/>
    </row>
    <row r="150" spans="1:9" s="1" customFormat="1" ht="12.75" customHeight="1">
      <c r="A150" s="5" t="s">
        <v>91</v>
      </c>
      <c r="B150" s="14" t="s">
        <v>30</v>
      </c>
      <c r="C150" s="6">
        <v>69845.74</v>
      </c>
      <c r="D150" s="6">
        <v>1530.5200000000023</v>
      </c>
      <c r="E150" s="6">
        <v>68315.22</v>
      </c>
      <c r="F150" s="6">
        <v>1.8189894035458565E-12</v>
      </c>
      <c r="G150" s="6" t="s">
        <v>14</v>
      </c>
      <c r="H150" s="6">
        <v>1.8189894035458565E-12</v>
      </c>
      <c r="I150" s="97"/>
    </row>
    <row r="151" spans="1:9" s="1" customFormat="1" ht="12.75" customHeight="1">
      <c r="A151" s="5" t="s">
        <v>92</v>
      </c>
      <c r="B151" s="14" t="s">
        <v>13</v>
      </c>
      <c r="C151" s="6">
        <v>-60</v>
      </c>
      <c r="D151" s="6">
        <v>-60</v>
      </c>
      <c r="E151" s="6" t="s">
        <v>14</v>
      </c>
      <c r="F151" s="6">
        <v>0</v>
      </c>
      <c r="G151" s="6" t="s">
        <v>14</v>
      </c>
      <c r="H151" s="6">
        <v>0</v>
      </c>
      <c r="I151" s="97"/>
    </row>
    <row r="152" spans="1:9" s="1" customFormat="1" ht="12.75" customHeight="1">
      <c r="A152" s="5" t="s">
        <v>92</v>
      </c>
      <c r="B152" s="14" t="s">
        <v>30</v>
      </c>
      <c r="C152" s="6">
        <v>53936.71</v>
      </c>
      <c r="D152" s="6">
        <v>60</v>
      </c>
      <c r="E152" s="6">
        <v>53876.71</v>
      </c>
      <c r="F152" s="6">
        <v>0</v>
      </c>
      <c r="G152" s="6" t="s">
        <v>14</v>
      </c>
      <c r="H152" s="6">
        <v>0</v>
      </c>
      <c r="I152" s="97"/>
    </row>
    <row r="153" spans="1:9" s="1" customFormat="1" ht="12.75" customHeight="1">
      <c r="A153" s="5" t="s">
        <v>93</v>
      </c>
      <c r="B153" s="14" t="s">
        <v>13</v>
      </c>
      <c r="C153" s="6">
        <v>-2606.32</v>
      </c>
      <c r="D153" s="6">
        <v>-2606.32</v>
      </c>
      <c r="E153" s="6" t="s">
        <v>14</v>
      </c>
      <c r="F153" s="6">
        <v>0</v>
      </c>
      <c r="G153" s="6" t="s">
        <v>14</v>
      </c>
      <c r="H153" s="6">
        <v>0</v>
      </c>
      <c r="I153" s="97"/>
    </row>
    <row r="154" spans="1:9" s="1" customFormat="1" ht="12.75" customHeight="1">
      <c r="A154" s="5" t="s">
        <v>93</v>
      </c>
      <c r="B154" s="14" t="s">
        <v>30</v>
      </c>
      <c r="C154" s="6">
        <v>68859.5</v>
      </c>
      <c r="D154" s="6">
        <v>2606.3200000000015</v>
      </c>
      <c r="E154" s="6">
        <v>66253.18</v>
      </c>
      <c r="F154" s="6">
        <v>5.4569682106375694E-12</v>
      </c>
      <c r="G154" s="6" t="s">
        <v>14</v>
      </c>
      <c r="H154" s="6">
        <v>5.4569682106375694E-12</v>
      </c>
      <c r="I154" s="97"/>
    </row>
    <row r="155" spans="1:9" s="1" customFormat="1" ht="12.75" customHeight="1">
      <c r="A155" s="5" t="s">
        <v>94</v>
      </c>
      <c r="B155" s="14" t="s">
        <v>30</v>
      </c>
      <c r="C155" s="6">
        <v>43236.39</v>
      </c>
      <c r="D155" s="6">
        <v>0</v>
      </c>
      <c r="E155" s="6">
        <v>43236.39</v>
      </c>
      <c r="F155" s="6">
        <v>0</v>
      </c>
      <c r="G155" s="6" t="s">
        <v>14</v>
      </c>
      <c r="H155" s="6">
        <v>0</v>
      </c>
      <c r="I155" s="97"/>
    </row>
    <row r="156" spans="1:9" s="1" customFormat="1" ht="12.75" customHeight="1">
      <c r="A156" s="5" t="s">
        <v>95</v>
      </c>
      <c r="B156" s="14" t="s">
        <v>30</v>
      </c>
      <c r="C156" s="6">
        <v>53218.53</v>
      </c>
      <c r="D156" s="6">
        <v>0</v>
      </c>
      <c r="E156" s="6">
        <v>53218.53</v>
      </c>
      <c r="F156" s="6">
        <v>0</v>
      </c>
      <c r="G156" s="6" t="s">
        <v>14</v>
      </c>
      <c r="H156" s="6">
        <v>0</v>
      </c>
      <c r="I156" s="97"/>
    </row>
    <row r="157" spans="1:9" s="1" customFormat="1" ht="22.5" customHeight="1">
      <c r="A157" s="5" t="s">
        <v>96</v>
      </c>
      <c r="B157" s="14" t="s">
        <v>30</v>
      </c>
      <c r="C157" s="6">
        <v>50664.00000000001</v>
      </c>
      <c r="D157" s="6">
        <v>0</v>
      </c>
      <c r="E157" s="6">
        <v>50664</v>
      </c>
      <c r="F157" s="6">
        <v>0</v>
      </c>
      <c r="G157" s="6" t="s">
        <v>14</v>
      </c>
      <c r="H157" s="6">
        <v>0</v>
      </c>
      <c r="I157" s="97"/>
    </row>
    <row r="158" spans="1:9" s="1" customFormat="1" ht="12.75" customHeight="1">
      <c r="A158" s="5" t="s">
        <v>97</v>
      </c>
      <c r="B158" s="14" t="s">
        <v>30</v>
      </c>
      <c r="C158" s="6">
        <v>17622.96</v>
      </c>
      <c r="D158" s="6">
        <v>5.684341886080801E-13</v>
      </c>
      <c r="E158" s="6">
        <v>17622.96</v>
      </c>
      <c r="F158" s="6">
        <v>-5.684341886080801E-13</v>
      </c>
      <c r="G158" s="6" t="s">
        <v>14</v>
      </c>
      <c r="H158" s="6">
        <v>-5.684341886080801E-13</v>
      </c>
      <c r="I158" s="97"/>
    </row>
    <row r="159" spans="1:9" s="1" customFormat="1" ht="22.5" customHeight="1">
      <c r="A159" s="5" t="s">
        <v>98</v>
      </c>
      <c r="B159" s="14" t="s">
        <v>30</v>
      </c>
      <c r="C159" s="6">
        <v>38861.52</v>
      </c>
      <c r="D159" s="6">
        <v>0</v>
      </c>
      <c r="E159" s="6">
        <v>38861.52</v>
      </c>
      <c r="F159" s="6">
        <v>0</v>
      </c>
      <c r="G159" s="6" t="s">
        <v>14</v>
      </c>
      <c r="H159" s="6">
        <v>0</v>
      </c>
      <c r="I159" s="97"/>
    </row>
    <row r="160" spans="1:9" s="1" customFormat="1" ht="12.75" customHeight="1">
      <c r="A160" s="5" t="s">
        <v>99</v>
      </c>
      <c r="B160" s="14" t="s">
        <v>13</v>
      </c>
      <c r="C160" s="6">
        <v>-5737.63</v>
      </c>
      <c r="D160" s="6">
        <v>-5737.63</v>
      </c>
      <c r="E160" s="6" t="s">
        <v>14</v>
      </c>
      <c r="F160" s="6">
        <v>0</v>
      </c>
      <c r="G160" s="6" t="s">
        <v>14</v>
      </c>
      <c r="H160" s="6">
        <v>0</v>
      </c>
      <c r="I160" s="97"/>
    </row>
    <row r="161" spans="1:9" s="1" customFormat="1" ht="12.75" customHeight="1">
      <c r="A161" s="5" t="s">
        <v>99</v>
      </c>
      <c r="B161" s="14" t="s">
        <v>30</v>
      </c>
      <c r="C161" s="6">
        <v>58336.84</v>
      </c>
      <c r="D161" s="6">
        <v>5737.629999999999</v>
      </c>
      <c r="E161" s="6">
        <v>52599.21000000001</v>
      </c>
      <c r="F161" s="6">
        <v>0</v>
      </c>
      <c r="G161" s="6" t="s">
        <v>14</v>
      </c>
      <c r="H161" s="6">
        <v>0</v>
      </c>
      <c r="I161" s="97"/>
    </row>
    <row r="162" spans="1:9" s="1" customFormat="1" ht="22.5" customHeight="1">
      <c r="A162" s="5" t="s">
        <v>100</v>
      </c>
      <c r="B162" s="14" t="s">
        <v>30</v>
      </c>
      <c r="C162" s="6">
        <v>80485.88</v>
      </c>
      <c r="D162" s="6">
        <v>-1.8189894035458565E-12</v>
      </c>
      <c r="E162" s="6">
        <v>80485.88</v>
      </c>
      <c r="F162" s="6">
        <v>1.8189894035458565E-12</v>
      </c>
      <c r="G162" s="6" t="s">
        <v>14</v>
      </c>
      <c r="H162" s="6">
        <v>1.8189894035458565E-12</v>
      </c>
      <c r="I162" s="97"/>
    </row>
    <row r="163" spans="1:9" s="1" customFormat="1" ht="22.5" customHeight="1">
      <c r="A163" s="5" t="s">
        <v>101</v>
      </c>
      <c r="B163" s="14" t="s">
        <v>30</v>
      </c>
      <c r="C163" s="6">
        <v>39119.44</v>
      </c>
      <c r="D163" s="6">
        <v>0</v>
      </c>
      <c r="E163" s="6">
        <v>39119.44</v>
      </c>
      <c r="F163" s="6">
        <v>0</v>
      </c>
      <c r="G163" s="6" t="s">
        <v>14</v>
      </c>
      <c r="H163" s="6">
        <v>0</v>
      </c>
      <c r="I163" s="97"/>
    </row>
    <row r="164" spans="1:9" s="1" customFormat="1" ht="12.75" customHeight="1">
      <c r="A164" s="5" t="s">
        <v>102</v>
      </c>
      <c r="B164" s="14" t="s">
        <v>30</v>
      </c>
      <c r="C164" s="6">
        <v>62662.560000000005</v>
      </c>
      <c r="D164" s="6">
        <v>0</v>
      </c>
      <c r="E164" s="6">
        <v>62662.56</v>
      </c>
      <c r="F164" s="6">
        <v>0</v>
      </c>
      <c r="G164" s="6" t="s">
        <v>14</v>
      </c>
      <c r="H164" s="6">
        <v>0</v>
      </c>
      <c r="I164" s="97"/>
    </row>
    <row r="165" spans="1:9" s="1" customFormat="1" ht="22.5" customHeight="1">
      <c r="A165" s="5" t="s">
        <v>103</v>
      </c>
      <c r="B165" s="14" t="s">
        <v>30</v>
      </c>
      <c r="C165" s="6">
        <v>45719.17</v>
      </c>
      <c r="D165" s="6">
        <v>0</v>
      </c>
      <c r="E165" s="6">
        <v>45719.17</v>
      </c>
      <c r="F165" s="6">
        <v>0</v>
      </c>
      <c r="G165" s="6" t="s">
        <v>14</v>
      </c>
      <c r="H165" s="6">
        <v>0</v>
      </c>
      <c r="I165" s="97"/>
    </row>
    <row r="166" spans="1:9" s="1" customFormat="1" ht="12.75" customHeight="1">
      <c r="A166" s="5" t="s">
        <v>104</v>
      </c>
      <c r="B166" s="14" t="s">
        <v>30</v>
      </c>
      <c r="C166" s="6">
        <v>42227.98</v>
      </c>
      <c r="D166" s="6">
        <v>9.094947017729282E-13</v>
      </c>
      <c r="E166" s="6">
        <v>42227.98</v>
      </c>
      <c r="F166" s="6">
        <v>-9.094947017729282E-13</v>
      </c>
      <c r="G166" s="6" t="s">
        <v>14</v>
      </c>
      <c r="H166" s="6">
        <v>-9.094947017729282E-13</v>
      </c>
      <c r="I166" s="97"/>
    </row>
    <row r="167" spans="1:9" s="1" customFormat="1" ht="12.75" customHeight="1">
      <c r="A167" s="5" t="s">
        <v>105</v>
      </c>
      <c r="B167" s="14" t="s">
        <v>30</v>
      </c>
      <c r="C167" s="6">
        <v>14791.39</v>
      </c>
      <c r="D167" s="6">
        <v>0</v>
      </c>
      <c r="E167" s="6">
        <v>14791.39</v>
      </c>
      <c r="F167" s="6">
        <v>0</v>
      </c>
      <c r="G167" s="6" t="s">
        <v>14</v>
      </c>
      <c r="H167" s="6">
        <v>0</v>
      </c>
      <c r="I167" s="97"/>
    </row>
    <row r="168" spans="1:9" s="1" customFormat="1" ht="12.75" customHeight="1">
      <c r="A168" s="5" t="s">
        <v>106</v>
      </c>
      <c r="B168" s="14" t="s">
        <v>13</v>
      </c>
      <c r="C168" s="6">
        <v>0</v>
      </c>
      <c r="D168" s="6">
        <v>-30000</v>
      </c>
      <c r="E168" s="6">
        <v>30000</v>
      </c>
      <c r="F168" s="6">
        <v>0</v>
      </c>
      <c r="G168" s="6" t="s">
        <v>14</v>
      </c>
      <c r="H168" s="6">
        <v>0</v>
      </c>
      <c r="I168" s="97"/>
    </row>
    <row r="169" spans="1:9" s="1" customFormat="1" ht="12.75" customHeight="1">
      <c r="A169" s="5" t="s">
        <v>106</v>
      </c>
      <c r="B169" s="14" t="s">
        <v>30</v>
      </c>
      <c r="C169" s="6">
        <v>73226.78</v>
      </c>
      <c r="D169" s="6">
        <v>29999.999999999996</v>
      </c>
      <c r="E169" s="6">
        <v>43226.78</v>
      </c>
      <c r="F169" s="6">
        <v>0</v>
      </c>
      <c r="G169" s="6" t="s">
        <v>14</v>
      </c>
      <c r="H169" s="6">
        <v>0</v>
      </c>
      <c r="I169" s="97"/>
    </row>
    <row r="170" spans="1:9" s="1" customFormat="1" ht="12.75" customHeight="1">
      <c r="A170" s="5" t="s">
        <v>107</v>
      </c>
      <c r="B170" s="14" t="s">
        <v>13</v>
      </c>
      <c r="C170" s="6">
        <v>-910.8</v>
      </c>
      <c r="D170" s="6">
        <v>-910.8</v>
      </c>
      <c r="E170" s="6" t="s">
        <v>14</v>
      </c>
      <c r="F170" s="6">
        <v>0</v>
      </c>
      <c r="G170" s="6" t="s">
        <v>14</v>
      </c>
      <c r="H170" s="6">
        <v>0</v>
      </c>
      <c r="I170" s="97"/>
    </row>
    <row r="171" spans="1:9" s="1" customFormat="1" ht="12.75" customHeight="1">
      <c r="A171" s="5" t="s">
        <v>107</v>
      </c>
      <c r="B171" s="14" t="s">
        <v>30</v>
      </c>
      <c r="C171" s="6">
        <v>18662.120000000003</v>
      </c>
      <c r="D171" s="6">
        <v>910.7999999999998</v>
      </c>
      <c r="E171" s="6">
        <v>17751.32</v>
      </c>
      <c r="F171" s="6">
        <v>3.069544618483633E-12</v>
      </c>
      <c r="G171" s="6" t="s">
        <v>14</v>
      </c>
      <c r="H171" s="6">
        <v>3.069544618483633E-12</v>
      </c>
      <c r="I171" s="97"/>
    </row>
    <row r="172" spans="1:9" s="1" customFormat="1" ht="22.5" customHeight="1">
      <c r="A172" s="5" t="s">
        <v>108</v>
      </c>
      <c r="B172" s="14" t="s">
        <v>30</v>
      </c>
      <c r="C172" s="6">
        <v>60721.9</v>
      </c>
      <c r="D172" s="6">
        <v>0</v>
      </c>
      <c r="E172" s="6">
        <v>60721.899999999994</v>
      </c>
      <c r="F172" s="6">
        <v>0</v>
      </c>
      <c r="G172" s="6" t="s">
        <v>14</v>
      </c>
      <c r="H172" s="6">
        <v>0</v>
      </c>
      <c r="I172" s="97"/>
    </row>
    <row r="173" spans="1:9" s="1" customFormat="1" ht="12.75" customHeight="1">
      <c r="A173" s="50" t="s">
        <v>109</v>
      </c>
      <c r="B173" s="82" t="s">
        <v>13</v>
      </c>
      <c r="C173" s="51">
        <v>-0.5</v>
      </c>
      <c r="D173" s="51">
        <v>-0.5</v>
      </c>
      <c r="E173" s="51">
        <v>-154.1</v>
      </c>
      <c r="F173" s="51">
        <v>154.1</v>
      </c>
      <c r="G173" s="51" t="s">
        <v>14</v>
      </c>
      <c r="H173" s="52">
        <v>154.1</v>
      </c>
      <c r="I173" s="97"/>
    </row>
    <row r="174" spans="1:9" s="1" customFormat="1" ht="12.75" customHeight="1">
      <c r="A174" s="53" t="s">
        <v>109</v>
      </c>
      <c r="B174" s="83" t="s">
        <v>30</v>
      </c>
      <c r="C174" s="54">
        <v>68818.93000000001</v>
      </c>
      <c r="D174" s="54">
        <v>0.5</v>
      </c>
      <c r="E174" s="54">
        <v>68818.43000000001</v>
      </c>
      <c r="F174" s="54">
        <v>0</v>
      </c>
      <c r="G174" s="54" t="s">
        <v>14</v>
      </c>
      <c r="H174" s="55">
        <v>0</v>
      </c>
      <c r="I174" s="97"/>
    </row>
    <row r="175" spans="1:9" s="1" customFormat="1" ht="12.75" customHeight="1">
      <c r="A175" s="5" t="s">
        <v>110</v>
      </c>
      <c r="B175" s="14" t="s">
        <v>30</v>
      </c>
      <c r="C175" s="6">
        <v>33398.92999999999</v>
      </c>
      <c r="D175" s="6">
        <v>-3.979039320256561E-13</v>
      </c>
      <c r="E175" s="6">
        <v>33398.93</v>
      </c>
      <c r="F175" s="6">
        <v>3.979039320256561E-13</v>
      </c>
      <c r="G175" s="6" t="s">
        <v>14</v>
      </c>
      <c r="H175" s="6">
        <v>3.979039320256561E-13</v>
      </c>
      <c r="I175" s="97"/>
    </row>
    <row r="176" spans="1:9" s="1" customFormat="1" ht="22.5" customHeight="1">
      <c r="A176" s="5" t="s">
        <v>111</v>
      </c>
      <c r="B176" s="14" t="s">
        <v>30</v>
      </c>
      <c r="C176" s="6">
        <v>78719.26000000001</v>
      </c>
      <c r="D176" s="6">
        <v>0</v>
      </c>
      <c r="E176" s="6">
        <v>78719.26</v>
      </c>
      <c r="F176" s="6">
        <v>0</v>
      </c>
      <c r="G176" s="6" t="s">
        <v>14</v>
      </c>
      <c r="H176" s="6">
        <v>0</v>
      </c>
      <c r="I176" s="97"/>
    </row>
    <row r="177" spans="1:9" s="1" customFormat="1" ht="12.75" customHeight="1">
      <c r="A177" s="5" t="s">
        <v>112</v>
      </c>
      <c r="B177" s="14" t="s">
        <v>13</v>
      </c>
      <c r="C177" s="6">
        <v>-2308.4500000000003</v>
      </c>
      <c r="D177" s="6">
        <v>-2308.4500000000003</v>
      </c>
      <c r="E177" s="6" t="s">
        <v>14</v>
      </c>
      <c r="F177" s="6">
        <v>0</v>
      </c>
      <c r="G177" s="6" t="s">
        <v>14</v>
      </c>
      <c r="H177" s="6">
        <v>0</v>
      </c>
      <c r="I177" s="97"/>
    </row>
    <row r="178" spans="1:9" s="1" customFormat="1" ht="12.75" customHeight="1">
      <c r="A178" s="5" t="s">
        <v>112</v>
      </c>
      <c r="B178" s="14" t="s">
        <v>30</v>
      </c>
      <c r="C178" s="6">
        <v>46988.3</v>
      </c>
      <c r="D178" s="6">
        <v>2308.45</v>
      </c>
      <c r="E178" s="6">
        <v>44679.85</v>
      </c>
      <c r="F178" s="6">
        <v>4.547473508864641E-12</v>
      </c>
      <c r="G178" s="6" t="s">
        <v>14</v>
      </c>
      <c r="H178" s="6">
        <v>4.547473508864641E-12</v>
      </c>
      <c r="I178" s="97"/>
    </row>
    <row r="179" spans="1:9" s="1" customFormat="1" ht="12.75" customHeight="1">
      <c r="A179" s="5" t="s">
        <v>113</v>
      </c>
      <c r="B179" s="14" t="s">
        <v>30</v>
      </c>
      <c r="C179" s="6">
        <v>44701.32000000001</v>
      </c>
      <c r="D179" s="6">
        <v>9.094947017729282E-13</v>
      </c>
      <c r="E179" s="6">
        <v>44701.32</v>
      </c>
      <c r="F179" s="6">
        <v>-9.094947017729282E-13</v>
      </c>
      <c r="G179" s="6" t="s">
        <v>14</v>
      </c>
      <c r="H179" s="6">
        <v>-9.094947017729282E-13</v>
      </c>
      <c r="I179" s="97"/>
    </row>
    <row r="180" spans="1:9" s="1" customFormat="1" ht="22.5" customHeight="1">
      <c r="A180" s="5" t="s">
        <v>114</v>
      </c>
      <c r="B180" s="14" t="s">
        <v>13</v>
      </c>
      <c r="C180" s="6">
        <v>-8.69</v>
      </c>
      <c r="D180" s="6">
        <v>-8.69</v>
      </c>
      <c r="E180" s="6" t="s">
        <v>14</v>
      </c>
      <c r="F180" s="6">
        <v>0</v>
      </c>
      <c r="G180" s="6" t="s">
        <v>14</v>
      </c>
      <c r="H180" s="6">
        <v>0</v>
      </c>
      <c r="I180" s="97"/>
    </row>
    <row r="181" spans="1:9" s="1" customFormat="1" ht="22.5" customHeight="1">
      <c r="A181" s="5" t="s">
        <v>114</v>
      </c>
      <c r="B181" s="14" t="s">
        <v>30</v>
      </c>
      <c r="C181" s="6">
        <v>54924.670000000006</v>
      </c>
      <c r="D181" s="6">
        <v>8.690000000002328</v>
      </c>
      <c r="E181" s="6">
        <v>54915.98</v>
      </c>
      <c r="F181" s="6">
        <v>7.275957614183426E-12</v>
      </c>
      <c r="G181" s="6" t="s">
        <v>14</v>
      </c>
      <c r="H181" s="6">
        <v>7.275957614183426E-12</v>
      </c>
      <c r="I181" s="97"/>
    </row>
    <row r="182" spans="1:9" s="1" customFormat="1" ht="12.75" customHeight="1">
      <c r="A182" s="5" t="s">
        <v>115</v>
      </c>
      <c r="B182" s="14" t="s">
        <v>13</v>
      </c>
      <c r="C182" s="6">
        <v>-450</v>
      </c>
      <c r="D182" s="6">
        <v>-450</v>
      </c>
      <c r="E182" s="6" t="s">
        <v>14</v>
      </c>
      <c r="F182" s="6">
        <v>0</v>
      </c>
      <c r="G182" s="6" t="s">
        <v>14</v>
      </c>
      <c r="H182" s="6">
        <v>0</v>
      </c>
      <c r="I182" s="97"/>
    </row>
    <row r="183" spans="1:9" s="1" customFormat="1" ht="12.75" customHeight="1">
      <c r="A183" s="5" t="s">
        <v>115</v>
      </c>
      <c r="B183" s="14" t="s">
        <v>30</v>
      </c>
      <c r="C183" s="6">
        <v>58239.63</v>
      </c>
      <c r="D183" s="6">
        <v>1518</v>
      </c>
      <c r="E183" s="6">
        <v>56721.63</v>
      </c>
      <c r="F183" s="6">
        <v>0</v>
      </c>
      <c r="G183" s="6" t="s">
        <v>14</v>
      </c>
      <c r="H183" s="6">
        <v>0</v>
      </c>
      <c r="I183" s="97"/>
    </row>
    <row r="184" spans="1:9" s="1" customFormat="1" ht="12.75" customHeight="1">
      <c r="A184" s="5" t="s">
        <v>116</v>
      </c>
      <c r="B184" s="14" t="s">
        <v>30</v>
      </c>
      <c r="C184" s="6">
        <v>48202.26</v>
      </c>
      <c r="D184" s="6">
        <v>0</v>
      </c>
      <c r="E184" s="6">
        <v>48202.259999999995</v>
      </c>
      <c r="F184" s="6">
        <v>0</v>
      </c>
      <c r="G184" s="6" t="s">
        <v>14</v>
      </c>
      <c r="H184" s="6">
        <v>0</v>
      </c>
      <c r="I184" s="97"/>
    </row>
    <row r="185" spans="1:9" s="1" customFormat="1" ht="12.75" customHeight="1">
      <c r="A185" s="5" t="s">
        <v>117</v>
      </c>
      <c r="B185" s="14" t="s">
        <v>30</v>
      </c>
      <c r="C185" s="6">
        <v>38413.100000000006</v>
      </c>
      <c r="D185" s="6">
        <v>0</v>
      </c>
      <c r="E185" s="6">
        <v>38413.100000000006</v>
      </c>
      <c r="F185" s="6">
        <v>0</v>
      </c>
      <c r="G185" s="6" t="s">
        <v>14</v>
      </c>
      <c r="H185" s="6">
        <v>0</v>
      </c>
      <c r="I185" s="97"/>
    </row>
    <row r="186" spans="1:9" s="1" customFormat="1" ht="12.75" customHeight="1">
      <c r="A186" s="5" t="s">
        <v>118</v>
      </c>
      <c r="B186" s="14" t="s">
        <v>13</v>
      </c>
      <c r="C186" s="6">
        <v>-350</v>
      </c>
      <c r="D186" s="6">
        <v>-350</v>
      </c>
      <c r="E186" s="6" t="s">
        <v>14</v>
      </c>
      <c r="F186" s="6">
        <v>0</v>
      </c>
      <c r="G186" s="6" t="s">
        <v>14</v>
      </c>
      <c r="H186" s="6">
        <v>0</v>
      </c>
      <c r="I186" s="97"/>
    </row>
    <row r="187" spans="1:9" s="1" customFormat="1" ht="12.75" customHeight="1">
      <c r="A187" s="5" t="s">
        <v>118</v>
      </c>
      <c r="B187" s="14" t="s">
        <v>30</v>
      </c>
      <c r="C187" s="6">
        <v>10395.620000000003</v>
      </c>
      <c r="D187" s="6">
        <v>350</v>
      </c>
      <c r="E187" s="6">
        <v>10045.62</v>
      </c>
      <c r="F187" s="6">
        <v>1.8189894035458565E-12</v>
      </c>
      <c r="G187" s="6" t="s">
        <v>14</v>
      </c>
      <c r="H187" s="6">
        <v>1.8189894035458565E-12</v>
      </c>
      <c r="I187" s="97"/>
    </row>
    <row r="188" spans="1:9" s="1" customFormat="1" ht="12.75" customHeight="1">
      <c r="A188" s="5" t="s">
        <v>119</v>
      </c>
      <c r="B188" s="14" t="s">
        <v>13</v>
      </c>
      <c r="C188" s="6">
        <v>-266.23</v>
      </c>
      <c r="D188" s="6">
        <v>-266.23</v>
      </c>
      <c r="E188" s="6" t="s">
        <v>14</v>
      </c>
      <c r="F188" s="6">
        <v>0</v>
      </c>
      <c r="G188" s="6" t="s">
        <v>14</v>
      </c>
      <c r="H188" s="6">
        <v>0</v>
      </c>
      <c r="I188" s="97"/>
    </row>
    <row r="189" spans="1:9" s="1" customFormat="1" ht="12.75" customHeight="1">
      <c r="A189" s="5" t="s">
        <v>119</v>
      </c>
      <c r="B189" s="14" t="s">
        <v>30</v>
      </c>
      <c r="C189" s="6">
        <v>41041.06</v>
      </c>
      <c r="D189" s="6">
        <v>266.2300000000014</v>
      </c>
      <c r="E189" s="6">
        <v>40774.83</v>
      </c>
      <c r="F189" s="6">
        <v>-5.4569682106375694E-12</v>
      </c>
      <c r="G189" s="6" t="s">
        <v>14</v>
      </c>
      <c r="H189" s="6">
        <v>-5.4569682106375694E-12</v>
      </c>
      <c r="I189" s="97"/>
    </row>
    <row r="190" spans="1:9" s="1" customFormat="1" ht="12.75" customHeight="1">
      <c r="A190" s="5" t="s">
        <v>120</v>
      </c>
      <c r="B190" s="14" t="s">
        <v>30</v>
      </c>
      <c r="C190" s="6">
        <v>19186.61</v>
      </c>
      <c r="D190" s="6">
        <v>9.094947017729282E-13</v>
      </c>
      <c r="E190" s="6">
        <v>19186.61</v>
      </c>
      <c r="F190" s="6">
        <v>-9.094947017729282E-13</v>
      </c>
      <c r="G190" s="6" t="s">
        <v>14</v>
      </c>
      <c r="H190" s="6">
        <v>-9.094947017729282E-13</v>
      </c>
      <c r="I190" s="97"/>
    </row>
    <row r="191" spans="1:9" s="1" customFormat="1" ht="12.75" customHeight="1">
      <c r="A191" s="5" t="s">
        <v>121</v>
      </c>
      <c r="B191" s="14" t="s">
        <v>13</v>
      </c>
      <c r="C191" s="6">
        <v>-560</v>
      </c>
      <c r="D191" s="6">
        <v>-560</v>
      </c>
      <c r="E191" s="6" t="s">
        <v>14</v>
      </c>
      <c r="F191" s="6">
        <v>0</v>
      </c>
      <c r="G191" s="6" t="s">
        <v>14</v>
      </c>
      <c r="H191" s="6">
        <v>0</v>
      </c>
      <c r="I191" s="97"/>
    </row>
    <row r="192" spans="1:9" s="1" customFormat="1" ht="12.75" customHeight="1">
      <c r="A192" s="5" t="s">
        <v>121</v>
      </c>
      <c r="B192" s="14" t="s">
        <v>30</v>
      </c>
      <c r="C192" s="6">
        <v>5079.5</v>
      </c>
      <c r="D192" s="6">
        <v>560</v>
      </c>
      <c r="E192" s="6">
        <v>4519.5</v>
      </c>
      <c r="F192" s="6">
        <v>0</v>
      </c>
      <c r="G192" s="6" t="s">
        <v>14</v>
      </c>
      <c r="H192" s="6">
        <v>0</v>
      </c>
      <c r="I192" s="97"/>
    </row>
    <row r="193" spans="1:9" s="1" customFormat="1" ht="12.75" customHeight="1">
      <c r="A193" s="5" t="s">
        <v>122</v>
      </c>
      <c r="B193" s="14" t="s">
        <v>30</v>
      </c>
      <c r="C193" s="6">
        <v>0</v>
      </c>
      <c r="D193" s="6" t="s">
        <v>14</v>
      </c>
      <c r="E193" s="6" t="s">
        <v>14</v>
      </c>
      <c r="F193" s="6">
        <v>0</v>
      </c>
      <c r="G193" s="6" t="s">
        <v>14</v>
      </c>
      <c r="H193" s="6">
        <v>0</v>
      </c>
      <c r="I193" s="97"/>
    </row>
    <row r="194" spans="1:9" s="1" customFormat="1" ht="22.5" customHeight="1">
      <c r="A194" s="5" t="s">
        <v>123</v>
      </c>
      <c r="B194" s="14" t="s">
        <v>30</v>
      </c>
      <c r="C194" s="6">
        <v>34557.53</v>
      </c>
      <c r="D194" s="6" t="s">
        <v>14</v>
      </c>
      <c r="E194" s="6">
        <v>34557.53</v>
      </c>
      <c r="F194" s="6">
        <v>0</v>
      </c>
      <c r="G194" s="6" t="s">
        <v>14</v>
      </c>
      <c r="H194" s="6">
        <v>0</v>
      </c>
      <c r="I194" s="97"/>
    </row>
    <row r="195" spans="1:9" s="1" customFormat="1" ht="12.75" customHeight="1">
      <c r="A195" s="5" t="s">
        <v>124</v>
      </c>
      <c r="B195" s="14" t="s">
        <v>30</v>
      </c>
      <c r="C195" s="6">
        <v>5952.56</v>
      </c>
      <c r="D195" s="6" t="s">
        <v>14</v>
      </c>
      <c r="E195" s="6">
        <v>5952.56</v>
      </c>
      <c r="F195" s="6">
        <v>0</v>
      </c>
      <c r="G195" s="6" t="s">
        <v>14</v>
      </c>
      <c r="H195" s="6">
        <v>0</v>
      </c>
      <c r="I195" s="97"/>
    </row>
    <row r="196" spans="1:9" s="1" customFormat="1" ht="12.75" customHeight="1">
      <c r="A196" s="5" t="s">
        <v>125</v>
      </c>
      <c r="B196" s="14" t="s">
        <v>30</v>
      </c>
      <c r="C196" s="6">
        <v>5581.96</v>
      </c>
      <c r="D196" s="6" t="s">
        <v>14</v>
      </c>
      <c r="E196" s="6">
        <v>5581.96</v>
      </c>
      <c r="F196" s="6">
        <v>0</v>
      </c>
      <c r="G196" s="6" t="s">
        <v>14</v>
      </c>
      <c r="H196" s="6">
        <v>0</v>
      </c>
      <c r="I196" s="97"/>
    </row>
    <row r="197" spans="1:9" s="1" customFormat="1" ht="22.5" customHeight="1">
      <c r="A197" s="5" t="s">
        <v>126</v>
      </c>
      <c r="B197" s="14" t="s">
        <v>30</v>
      </c>
      <c r="C197" s="6">
        <v>1590023.07</v>
      </c>
      <c r="D197" s="6" t="s">
        <v>14</v>
      </c>
      <c r="E197" s="6">
        <v>1590023.07</v>
      </c>
      <c r="F197" s="6">
        <v>0</v>
      </c>
      <c r="G197" s="6" t="s">
        <v>14</v>
      </c>
      <c r="H197" s="6">
        <v>0</v>
      </c>
      <c r="I197" s="97"/>
    </row>
    <row r="198" spans="1:9" s="1" customFormat="1" ht="12.75" customHeight="1">
      <c r="A198" s="5" t="s">
        <v>127</v>
      </c>
      <c r="B198" s="14" t="s">
        <v>30</v>
      </c>
      <c r="C198" s="6">
        <v>40905</v>
      </c>
      <c r="D198" s="6" t="s">
        <v>14</v>
      </c>
      <c r="E198" s="6">
        <v>10491.59</v>
      </c>
      <c r="F198" s="6">
        <v>30413.41</v>
      </c>
      <c r="G198" s="6" t="s">
        <v>14</v>
      </c>
      <c r="H198" s="6">
        <v>30413.41</v>
      </c>
      <c r="I198" s="97"/>
    </row>
    <row r="199" spans="1:9" s="1" customFormat="1" ht="12.75" customHeight="1">
      <c r="A199" s="5" t="s">
        <v>128</v>
      </c>
      <c r="B199" s="14" t="s">
        <v>30</v>
      </c>
      <c r="C199" s="6">
        <v>-27523.46</v>
      </c>
      <c r="D199" s="6" t="s">
        <v>14</v>
      </c>
      <c r="E199" s="6">
        <v>2889.95</v>
      </c>
      <c r="F199" s="6">
        <v>-30413.41</v>
      </c>
      <c r="G199" s="6" t="s">
        <v>14</v>
      </c>
      <c r="H199" s="6">
        <v>-30413.41</v>
      </c>
      <c r="I199" s="97"/>
    </row>
    <row r="200" spans="1:9" s="1" customFormat="1" ht="22.5" customHeight="1">
      <c r="A200" s="5" t="s">
        <v>129</v>
      </c>
      <c r="B200" s="14" t="s">
        <v>30</v>
      </c>
      <c r="C200" s="6">
        <v>0</v>
      </c>
      <c r="D200" s="6" t="s">
        <v>14</v>
      </c>
      <c r="E200" s="6" t="s">
        <v>14</v>
      </c>
      <c r="F200" s="6">
        <v>0</v>
      </c>
      <c r="G200" s="6" t="s">
        <v>14</v>
      </c>
      <c r="H200" s="6">
        <v>0</v>
      </c>
      <c r="I200" s="97"/>
    </row>
    <row r="201" spans="1:9" s="1" customFormat="1" ht="22.5" customHeight="1">
      <c r="A201" s="5" t="s">
        <v>130</v>
      </c>
      <c r="B201" s="14" t="s">
        <v>30</v>
      </c>
      <c r="C201" s="6">
        <v>0</v>
      </c>
      <c r="D201" s="6" t="s">
        <v>14</v>
      </c>
      <c r="E201" s="6" t="s">
        <v>14</v>
      </c>
      <c r="F201" s="6">
        <v>0</v>
      </c>
      <c r="G201" s="6" t="s">
        <v>14</v>
      </c>
      <c r="H201" s="6">
        <v>0</v>
      </c>
      <c r="I201" s="97"/>
    </row>
    <row r="202" spans="1:9" s="1" customFormat="1" ht="22.5" customHeight="1">
      <c r="A202" s="5" t="s">
        <v>131</v>
      </c>
      <c r="B202" s="14" t="s">
        <v>30</v>
      </c>
      <c r="C202" s="6">
        <v>0</v>
      </c>
      <c r="D202" s="6" t="s">
        <v>14</v>
      </c>
      <c r="E202" s="6" t="s">
        <v>14</v>
      </c>
      <c r="F202" s="6">
        <v>0</v>
      </c>
      <c r="G202" s="6" t="s">
        <v>14</v>
      </c>
      <c r="H202" s="6">
        <v>0</v>
      </c>
      <c r="I202" s="97"/>
    </row>
    <row r="203" spans="1:9" s="1" customFormat="1" ht="22.5" customHeight="1">
      <c r="A203" s="5" t="s">
        <v>132</v>
      </c>
      <c r="B203" s="14" t="s">
        <v>30</v>
      </c>
      <c r="C203" s="6">
        <v>821</v>
      </c>
      <c r="D203" s="6" t="s">
        <v>14</v>
      </c>
      <c r="E203" s="6">
        <v>821</v>
      </c>
      <c r="F203" s="6">
        <v>0</v>
      </c>
      <c r="G203" s="6" t="s">
        <v>14</v>
      </c>
      <c r="H203" s="6">
        <v>0</v>
      </c>
      <c r="I203" s="97"/>
    </row>
    <row r="204" spans="1:9" s="1" customFormat="1" ht="22.5" customHeight="1">
      <c r="A204" s="5" t="s">
        <v>133</v>
      </c>
      <c r="B204" s="14" t="s">
        <v>30</v>
      </c>
      <c r="C204" s="6">
        <v>30000</v>
      </c>
      <c r="D204" s="6" t="s">
        <v>14</v>
      </c>
      <c r="E204" s="6">
        <v>30000</v>
      </c>
      <c r="F204" s="6">
        <v>0</v>
      </c>
      <c r="G204" s="6" t="s">
        <v>14</v>
      </c>
      <c r="H204" s="6">
        <v>0</v>
      </c>
      <c r="I204" s="97"/>
    </row>
    <row r="205" spans="1:9" s="1" customFormat="1" ht="12.75" customHeight="1">
      <c r="A205" s="5" t="s">
        <v>134</v>
      </c>
      <c r="B205" s="14" t="s">
        <v>30</v>
      </c>
      <c r="C205" s="6">
        <v>23815.52</v>
      </c>
      <c r="D205" s="6" t="s">
        <v>14</v>
      </c>
      <c r="E205" s="6">
        <v>23815.52</v>
      </c>
      <c r="F205" s="6">
        <v>0</v>
      </c>
      <c r="G205" s="6" t="s">
        <v>14</v>
      </c>
      <c r="H205" s="6">
        <v>0</v>
      </c>
      <c r="I205" s="97"/>
    </row>
    <row r="206" spans="1:9" s="1" customFormat="1" ht="22.5" customHeight="1">
      <c r="A206" s="5" t="s">
        <v>135</v>
      </c>
      <c r="B206" s="14" t="s">
        <v>30</v>
      </c>
      <c r="C206" s="6">
        <v>4500</v>
      </c>
      <c r="D206" s="6" t="s">
        <v>14</v>
      </c>
      <c r="E206" s="6">
        <v>4500</v>
      </c>
      <c r="F206" s="6">
        <v>0</v>
      </c>
      <c r="G206" s="6" t="s">
        <v>14</v>
      </c>
      <c r="H206" s="6">
        <v>0</v>
      </c>
      <c r="I206" s="97"/>
    </row>
    <row r="207" spans="2:9" s="1" customFormat="1" ht="7.5" customHeight="1">
      <c r="B207" s="16"/>
      <c r="C207" s="134"/>
      <c r="D207" s="134"/>
      <c r="E207" s="134"/>
      <c r="F207" s="134"/>
      <c r="G207" s="134"/>
      <c r="H207" s="134"/>
      <c r="I207" s="97"/>
    </row>
    <row r="208" spans="1:9" s="1" customFormat="1" ht="16.5" customHeight="1">
      <c r="A208" s="56" t="s">
        <v>18</v>
      </c>
      <c r="B208" s="84"/>
      <c r="C208" s="57">
        <v>6250344.580000002</v>
      </c>
      <c r="D208" s="57">
        <v>40908.30999999957</v>
      </c>
      <c r="E208" s="57">
        <v>6199672.169999997</v>
      </c>
      <c r="F208" s="57">
        <v>9764.100000005237</v>
      </c>
      <c r="G208" s="57" t="s">
        <v>14</v>
      </c>
      <c r="H208" s="58">
        <v>9764.100000005237</v>
      </c>
      <c r="I208" s="97"/>
    </row>
    <row r="209" spans="1:9" s="1" customFormat="1" ht="6" customHeight="1" thickBot="1">
      <c r="A209" s="59"/>
      <c r="B209" s="85"/>
      <c r="C209" s="143"/>
      <c r="D209" s="143"/>
      <c r="E209" s="143"/>
      <c r="F209" s="143"/>
      <c r="G209" s="143"/>
      <c r="H209" s="144"/>
      <c r="I209" s="97"/>
    </row>
    <row r="210" spans="1:9" s="1" customFormat="1" ht="6" customHeight="1" thickTop="1">
      <c r="A210" s="64"/>
      <c r="B210" s="86"/>
      <c r="C210" s="145"/>
      <c r="D210" s="145"/>
      <c r="E210" s="145"/>
      <c r="F210" s="145"/>
      <c r="G210" s="145"/>
      <c r="H210" s="145"/>
      <c r="I210" s="97"/>
    </row>
    <row r="211" spans="1:9" s="1" customFormat="1" ht="6" customHeight="1">
      <c r="A211" s="64"/>
      <c r="B211" s="86"/>
      <c r="C211" s="145"/>
      <c r="D211" s="145"/>
      <c r="E211" s="145"/>
      <c r="F211" s="145"/>
      <c r="G211" s="145"/>
      <c r="H211" s="145"/>
      <c r="I211" s="97"/>
    </row>
    <row r="212" spans="1:9" s="1" customFormat="1" ht="13.5" customHeight="1">
      <c r="A212" s="64"/>
      <c r="B212" s="86"/>
      <c r="C212" s="145"/>
      <c r="D212" s="145"/>
      <c r="E212" s="145"/>
      <c r="F212" s="145"/>
      <c r="G212" s="145"/>
      <c r="H212" s="145"/>
      <c r="I212" s="97"/>
    </row>
    <row r="213" spans="1:9" s="1" customFormat="1" ht="13.5" customHeight="1">
      <c r="A213" s="4" t="s">
        <v>4</v>
      </c>
      <c r="B213" s="87">
        <v>2012</v>
      </c>
      <c r="C213" s="139"/>
      <c r="D213" s="139"/>
      <c r="E213" s="139"/>
      <c r="F213" s="134"/>
      <c r="G213" s="134"/>
      <c r="H213" s="134"/>
      <c r="I213" s="97"/>
    </row>
    <row r="214" spans="2:9" s="1" customFormat="1" ht="7.5" customHeight="1" thickBot="1">
      <c r="B214" s="16"/>
      <c r="C214" s="134"/>
      <c r="D214" s="134"/>
      <c r="E214" s="134"/>
      <c r="F214" s="134"/>
      <c r="G214" s="134"/>
      <c r="H214" s="134"/>
      <c r="I214" s="97"/>
    </row>
    <row r="215" spans="1:9" s="16" customFormat="1" ht="26.25" customHeight="1" thickBot="1">
      <c r="A215" s="22" t="s">
        <v>5</v>
      </c>
      <c r="B215" s="23" t="s">
        <v>155</v>
      </c>
      <c r="C215" s="24" t="s">
        <v>6</v>
      </c>
      <c r="D215" s="24" t="s">
        <v>7</v>
      </c>
      <c r="E215" s="24" t="s">
        <v>8</v>
      </c>
      <c r="F215" s="24" t="s">
        <v>9</v>
      </c>
      <c r="G215" s="24" t="s">
        <v>10</v>
      </c>
      <c r="H215" s="25" t="s">
        <v>11</v>
      </c>
      <c r="I215" s="98"/>
    </row>
    <row r="216" spans="1:9" s="1" customFormat="1" ht="12.75" customHeight="1" hidden="1" outlineLevel="2">
      <c r="A216" s="5" t="s">
        <v>29</v>
      </c>
      <c r="B216" s="14" t="s">
        <v>13</v>
      </c>
      <c r="C216" s="146">
        <v>-12383.48</v>
      </c>
      <c r="D216" s="6">
        <v>-620</v>
      </c>
      <c r="E216" s="146">
        <v>620</v>
      </c>
      <c r="F216" s="6">
        <v>-12383.48</v>
      </c>
      <c r="G216" s="6" t="s">
        <v>14</v>
      </c>
      <c r="H216" s="6">
        <v>-12383.48</v>
      </c>
      <c r="I216" s="97"/>
    </row>
    <row r="217" spans="1:9" s="1" customFormat="1" ht="12.75" customHeight="1" hidden="1" outlineLevel="2" thickBot="1">
      <c r="A217" s="5" t="s">
        <v>29</v>
      </c>
      <c r="B217" s="14" t="s">
        <v>30</v>
      </c>
      <c r="C217" s="6">
        <v>40500</v>
      </c>
      <c r="D217" s="6">
        <v>5000</v>
      </c>
      <c r="E217" s="6">
        <v>23116.52</v>
      </c>
      <c r="F217" s="6">
        <v>12383.48</v>
      </c>
      <c r="G217" s="6" t="s">
        <v>14</v>
      </c>
      <c r="H217" s="6">
        <v>12383.48</v>
      </c>
      <c r="I217" s="97"/>
    </row>
    <row r="218" spans="1:9" s="1" customFormat="1" ht="21" customHeight="1" outlineLevel="1" collapsed="1">
      <c r="A218" s="27" t="s">
        <v>157</v>
      </c>
      <c r="B218" s="88"/>
      <c r="C218" s="60">
        <f aca="true" t="shared" si="0" ref="C218:H218">SUBTOTAL(9,C216:C217)</f>
        <v>28116.52</v>
      </c>
      <c r="D218" s="60">
        <f t="shared" si="0"/>
        <v>4380</v>
      </c>
      <c r="E218" s="60">
        <f t="shared" si="0"/>
        <v>23736.52</v>
      </c>
      <c r="F218" s="60">
        <f t="shared" si="0"/>
        <v>0</v>
      </c>
      <c r="G218" s="60">
        <f t="shared" si="0"/>
        <v>0</v>
      </c>
      <c r="H218" s="61">
        <f t="shared" si="0"/>
        <v>0</v>
      </c>
      <c r="I218" s="97"/>
    </row>
    <row r="219" spans="1:9" s="1" customFormat="1" ht="21" customHeight="1" hidden="1" outlineLevel="2">
      <c r="A219" s="41" t="s">
        <v>31</v>
      </c>
      <c r="B219" s="78" t="s">
        <v>13</v>
      </c>
      <c r="C219" s="19">
        <v>-1500</v>
      </c>
      <c r="D219" s="19">
        <v>-2852.61</v>
      </c>
      <c r="E219" s="19">
        <v>1352.61</v>
      </c>
      <c r="F219" s="19">
        <v>0</v>
      </c>
      <c r="G219" s="19" t="s">
        <v>14</v>
      </c>
      <c r="H219" s="28">
        <v>0</v>
      </c>
      <c r="I219" s="97"/>
    </row>
    <row r="220" spans="1:9" s="1" customFormat="1" ht="21" customHeight="1" hidden="1" outlineLevel="2">
      <c r="A220" s="41" t="s">
        <v>31</v>
      </c>
      <c r="B220" s="78" t="s">
        <v>30</v>
      </c>
      <c r="C220" s="19">
        <v>40500</v>
      </c>
      <c r="D220" s="19">
        <v>2852.61</v>
      </c>
      <c r="E220" s="19">
        <v>37647.39</v>
      </c>
      <c r="F220" s="19">
        <v>0</v>
      </c>
      <c r="G220" s="19" t="s">
        <v>14</v>
      </c>
      <c r="H220" s="28">
        <v>0</v>
      </c>
      <c r="I220" s="97"/>
    </row>
    <row r="221" spans="1:9" s="1" customFormat="1" ht="21" customHeight="1" outlineLevel="1" collapsed="1">
      <c r="A221" s="62" t="s">
        <v>158</v>
      </c>
      <c r="B221" s="78"/>
      <c r="C221" s="19">
        <f aca="true" t="shared" si="1" ref="C221:H221">SUBTOTAL(9,C219:C220)</f>
        <v>39000</v>
      </c>
      <c r="D221" s="19">
        <f t="shared" si="1"/>
        <v>0</v>
      </c>
      <c r="E221" s="19">
        <f t="shared" si="1"/>
        <v>39000</v>
      </c>
      <c r="F221" s="19">
        <f t="shared" si="1"/>
        <v>0</v>
      </c>
      <c r="G221" s="19">
        <f t="shared" si="1"/>
        <v>0</v>
      </c>
      <c r="H221" s="28">
        <f t="shared" si="1"/>
        <v>0</v>
      </c>
      <c r="I221" s="97"/>
    </row>
    <row r="222" spans="1:9" s="1" customFormat="1" ht="21" customHeight="1" hidden="1" outlineLevel="2">
      <c r="A222" s="41" t="s">
        <v>32</v>
      </c>
      <c r="B222" s="78" t="s">
        <v>13</v>
      </c>
      <c r="C222" s="19">
        <v>-393.4</v>
      </c>
      <c r="D222" s="19">
        <v>-4680.89</v>
      </c>
      <c r="E222" s="19">
        <v>4680.89</v>
      </c>
      <c r="F222" s="19">
        <v>-393.39999999999964</v>
      </c>
      <c r="G222" s="19" t="s">
        <v>14</v>
      </c>
      <c r="H222" s="28">
        <v>-393.39999999999964</v>
      </c>
      <c r="I222" s="97"/>
    </row>
    <row r="223" spans="1:9" s="1" customFormat="1" ht="21" customHeight="1" hidden="1" outlineLevel="2">
      <c r="A223" s="41" t="s">
        <v>32</v>
      </c>
      <c r="B223" s="78" t="s">
        <v>30</v>
      </c>
      <c r="C223" s="19">
        <v>43500</v>
      </c>
      <c r="D223" s="19">
        <v>4680.889999999999</v>
      </c>
      <c r="E223" s="19">
        <v>38425.71000000001</v>
      </c>
      <c r="F223" s="19">
        <v>393.3999999999942</v>
      </c>
      <c r="G223" s="19" t="s">
        <v>14</v>
      </c>
      <c r="H223" s="28">
        <v>393.3999999999942</v>
      </c>
      <c r="I223" s="97"/>
    </row>
    <row r="224" spans="1:9" s="1" customFormat="1" ht="21" customHeight="1" outlineLevel="1" collapsed="1">
      <c r="A224" s="62" t="s">
        <v>159</v>
      </c>
      <c r="B224" s="78"/>
      <c r="C224" s="19">
        <f aca="true" t="shared" si="2" ref="C224:H224">SUBTOTAL(9,C222:C223)</f>
        <v>43106.6</v>
      </c>
      <c r="D224" s="19">
        <f t="shared" si="2"/>
        <v>0</v>
      </c>
      <c r="E224" s="19">
        <f t="shared" si="2"/>
        <v>43106.600000000006</v>
      </c>
      <c r="F224" s="19">
        <f t="shared" si="2"/>
        <v>-5.4569682106375694E-12</v>
      </c>
      <c r="G224" s="19">
        <f t="shared" si="2"/>
        <v>0</v>
      </c>
      <c r="H224" s="28">
        <f t="shared" si="2"/>
        <v>-5.4569682106375694E-12</v>
      </c>
      <c r="I224" s="97"/>
    </row>
    <row r="225" spans="1:9" s="1" customFormat="1" ht="21" customHeight="1" hidden="1" outlineLevel="2">
      <c r="A225" s="41" t="s">
        <v>33</v>
      </c>
      <c r="B225" s="78" t="s">
        <v>13</v>
      </c>
      <c r="C225" s="19">
        <v>-473.89</v>
      </c>
      <c r="D225" s="19">
        <v>-8641.14</v>
      </c>
      <c r="E225" s="19">
        <v>8641.14</v>
      </c>
      <c r="F225" s="19">
        <v>-473.8899999999994</v>
      </c>
      <c r="G225" s="19" t="s">
        <v>14</v>
      </c>
      <c r="H225" s="28">
        <v>-473.8899999999994</v>
      </c>
      <c r="I225" s="97"/>
    </row>
    <row r="226" spans="1:9" s="1" customFormat="1" ht="21" customHeight="1" hidden="1" outlineLevel="2">
      <c r="A226" s="41" t="s">
        <v>33</v>
      </c>
      <c r="B226" s="78" t="s">
        <v>30</v>
      </c>
      <c r="C226" s="19">
        <v>44323.46</v>
      </c>
      <c r="D226" s="19">
        <v>9141.14</v>
      </c>
      <c r="E226" s="19">
        <v>34708.42999999999</v>
      </c>
      <c r="F226" s="19">
        <v>473.8900000000067</v>
      </c>
      <c r="G226" s="19" t="s">
        <v>14</v>
      </c>
      <c r="H226" s="28">
        <v>473.8900000000067</v>
      </c>
      <c r="I226" s="97"/>
    </row>
    <row r="227" spans="1:9" s="1" customFormat="1" ht="21" customHeight="1" outlineLevel="1" collapsed="1">
      <c r="A227" s="62" t="s">
        <v>160</v>
      </c>
      <c r="B227" s="78"/>
      <c r="C227" s="19">
        <f aca="true" t="shared" si="3" ref="C227:H227">SUBTOTAL(9,C225:C226)</f>
        <v>43849.57</v>
      </c>
      <c r="D227" s="19">
        <f t="shared" si="3"/>
        <v>500</v>
      </c>
      <c r="E227" s="19">
        <f t="shared" si="3"/>
        <v>43349.56999999999</v>
      </c>
      <c r="F227" s="19">
        <f t="shared" si="3"/>
        <v>7.275957614183426E-12</v>
      </c>
      <c r="G227" s="19">
        <f t="shared" si="3"/>
        <v>0</v>
      </c>
      <c r="H227" s="28">
        <f t="shared" si="3"/>
        <v>7.275957614183426E-12</v>
      </c>
      <c r="I227" s="97"/>
    </row>
    <row r="228" spans="1:9" s="1" customFormat="1" ht="21" customHeight="1" hidden="1" outlineLevel="2">
      <c r="A228" s="41" t="s">
        <v>34</v>
      </c>
      <c r="B228" s="78" t="s">
        <v>13</v>
      </c>
      <c r="C228" s="19">
        <v>-1387.31</v>
      </c>
      <c r="D228" s="19">
        <v>-2950</v>
      </c>
      <c r="E228" s="19">
        <v>2950</v>
      </c>
      <c r="F228" s="19">
        <v>-1387.3099999999995</v>
      </c>
      <c r="G228" s="19" t="s">
        <v>14</v>
      </c>
      <c r="H228" s="28">
        <v>-1387.3099999999995</v>
      </c>
      <c r="I228" s="97"/>
    </row>
    <row r="229" spans="1:9" s="1" customFormat="1" ht="21" customHeight="1" hidden="1" outlineLevel="2">
      <c r="A229" s="41" t="s">
        <v>34</v>
      </c>
      <c r="B229" s="78" t="s">
        <v>30</v>
      </c>
      <c r="C229" s="19">
        <v>40500</v>
      </c>
      <c r="D229" s="19">
        <v>4200</v>
      </c>
      <c r="E229" s="19">
        <v>34912.69</v>
      </c>
      <c r="F229" s="19">
        <v>1387.3099999999977</v>
      </c>
      <c r="G229" s="19" t="s">
        <v>14</v>
      </c>
      <c r="H229" s="28">
        <v>1387.3099999999977</v>
      </c>
      <c r="I229" s="97"/>
    </row>
    <row r="230" spans="1:9" s="1" customFormat="1" ht="21" customHeight="1" outlineLevel="1" collapsed="1">
      <c r="A230" s="62" t="s">
        <v>161</v>
      </c>
      <c r="B230" s="78"/>
      <c r="C230" s="19">
        <f aca="true" t="shared" si="4" ref="C230:H230">SUBTOTAL(9,C228:C229)</f>
        <v>39112.69</v>
      </c>
      <c r="D230" s="19">
        <f t="shared" si="4"/>
        <v>1250</v>
      </c>
      <c r="E230" s="19">
        <f t="shared" si="4"/>
        <v>37862.69</v>
      </c>
      <c r="F230" s="19">
        <f t="shared" si="4"/>
        <v>-1.8189894035458565E-12</v>
      </c>
      <c r="G230" s="19">
        <f t="shared" si="4"/>
        <v>0</v>
      </c>
      <c r="H230" s="28">
        <f t="shared" si="4"/>
        <v>-1.8189894035458565E-12</v>
      </c>
      <c r="I230" s="97"/>
    </row>
    <row r="231" spans="1:9" s="1" customFormat="1" ht="21" customHeight="1" hidden="1" outlineLevel="2">
      <c r="A231" s="41" t="s">
        <v>35</v>
      </c>
      <c r="B231" s="78" t="s">
        <v>13</v>
      </c>
      <c r="C231" s="19">
        <v>-3954.65</v>
      </c>
      <c r="D231" s="19">
        <v>-8941.880000000001</v>
      </c>
      <c r="E231" s="19">
        <v>7257.88</v>
      </c>
      <c r="F231" s="19">
        <v>-2270.6499999999996</v>
      </c>
      <c r="G231" s="19" t="s">
        <v>14</v>
      </c>
      <c r="H231" s="28">
        <v>-2270.6499999999996</v>
      </c>
      <c r="I231" s="97"/>
    </row>
    <row r="232" spans="1:9" s="1" customFormat="1" ht="21" customHeight="1" hidden="1" outlineLevel="2">
      <c r="A232" s="41" t="s">
        <v>35</v>
      </c>
      <c r="B232" s="78" t="s">
        <v>30</v>
      </c>
      <c r="C232" s="19">
        <v>40500</v>
      </c>
      <c r="D232" s="19">
        <v>10217.92</v>
      </c>
      <c r="E232" s="19">
        <v>28011.43</v>
      </c>
      <c r="F232" s="19">
        <v>2270.6499999999996</v>
      </c>
      <c r="G232" s="19" t="s">
        <v>14</v>
      </c>
      <c r="H232" s="28">
        <v>2270.6499999999996</v>
      </c>
      <c r="I232" s="97"/>
    </row>
    <row r="233" spans="1:9" s="1" customFormat="1" ht="21" customHeight="1" outlineLevel="1" collapsed="1">
      <c r="A233" s="62" t="s">
        <v>162</v>
      </c>
      <c r="B233" s="78"/>
      <c r="C233" s="19">
        <f aca="true" t="shared" si="5" ref="C233:H233">SUBTOTAL(9,C231:C232)</f>
        <v>36545.35</v>
      </c>
      <c r="D233" s="19">
        <f t="shared" si="5"/>
        <v>1276.039999999999</v>
      </c>
      <c r="E233" s="19">
        <f t="shared" si="5"/>
        <v>35269.31</v>
      </c>
      <c r="F233" s="19">
        <f t="shared" si="5"/>
        <v>0</v>
      </c>
      <c r="G233" s="19">
        <f t="shared" si="5"/>
        <v>0</v>
      </c>
      <c r="H233" s="28">
        <f t="shared" si="5"/>
        <v>0</v>
      </c>
      <c r="I233" s="97"/>
    </row>
    <row r="234" spans="1:9" s="1" customFormat="1" ht="21" customHeight="1" hidden="1" outlineLevel="2">
      <c r="A234" s="41" t="s">
        <v>36</v>
      </c>
      <c r="B234" s="78" t="s">
        <v>13</v>
      </c>
      <c r="C234" s="19">
        <v>0</v>
      </c>
      <c r="D234" s="19">
        <v>-3579.71</v>
      </c>
      <c r="E234" s="19">
        <v>3579.71</v>
      </c>
      <c r="F234" s="19">
        <v>0</v>
      </c>
      <c r="G234" s="19" t="s">
        <v>14</v>
      </c>
      <c r="H234" s="28">
        <v>0</v>
      </c>
      <c r="I234" s="97"/>
    </row>
    <row r="235" spans="1:9" s="1" customFormat="1" ht="21" customHeight="1" hidden="1" outlineLevel="2">
      <c r="A235" s="41" t="s">
        <v>36</v>
      </c>
      <c r="B235" s="78" t="s">
        <v>30</v>
      </c>
      <c r="C235" s="19">
        <v>44250</v>
      </c>
      <c r="D235" s="19">
        <v>3579.71</v>
      </c>
      <c r="E235" s="19">
        <v>40670.29</v>
      </c>
      <c r="F235" s="19">
        <v>0</v>
      </c>
      <c r="G235" s="19" t="s">
        <v>14</v>
      </c>
      <c r="H235" s="28">
        <v>0</v>
      </c>
      <c r="I235" s="97"/>
    </row>
    <row r="236" spans="1:9" s="1" customFormat="1" ht="21" customHeight="1" outlineLevel="1" collapsed="1">
      <c r="A236" s="62" t="s">
        <v>163</v>
      </c>
      <c r="B236" s="78"/>
      <c r="C236" s="19">
        <f aca="true" t="shared" si="6" ref="C236:H236">SUBTOTAL(9,C234:C235)</f>
        <v>44250</v>
      </c>
      <c r="D236" s="19">
        <f t="shared" si="6"/>
        <v>0</v>
      </c>
      <c r="E236" s="19">
        <f t="shared" si="6"/>
        <v>44250</v>
      </c>
      <c r="F236" s="19">
        <f t="shared" si="6"/>
        <v>0</v>
      </c>
      <c r="G236" s="19">
        <f t="shared" si="6"/>
        <v>0</v>
      </c>
      <c r="H236" s="28">
        <f t="shared" si="6"/>
        <v>0</v>
      </c>
      <c r="I236" s="97"/>
    </row>
    <row r="237" spans="1:9" s="1" customFormat="1" ht="21" customHeight="1" hidden="1" outlineLevel="2">
      <c r="A237" s="41" t="s">
        <v>37</v>
      </c>
      <c r="B237" s="78" t="s">
        <v>13</v>
      </c>
      <c r="C237" s="19">
        <v>-3329.3</v>
      </c>
      <c r="D237" s="19">
        <v>-9391.900000000001</v>
      </c>
      <c r="E237" s="19">
        <v>6062.6</v>
      </c>
      <c r="F237" s="19">
        <v>0</v>
      </c>
      <c r="G237" s="19" t="s">
        <v>14</v>
      </c>
      <c r="H237" s="28">
        <v>0</v>
      </c>
      <c r="I237" s="97"/>
    </row>
    <row r="238" spans="1:9" s="1" customFormat="1" ht="21" customHeight="1" hidden="1" outlineLevel="2">
      <c r="A238" s="41" t="s">
        <v>37</v>
      </c>
      <c r="B238" s="78" t="s">
        <v>30</v>
      </c>
      <c r="C238" s="19">
        <v>49250</v>
      </c>
      <c r="D238" s="19">
        <v>9391.9</v>
      </c>
      <c r="E238" s="19">
        <v>39858.100000000006</v>
      </c>
      <c r="F238" s="19">
        <v>-5.4569682106375694E-12</v>
      </c>
      <c r="G238" s="19" t="s">
        <v>14</v>
      </c>
      <c r="H238" s="28">
        <v>-5.4569682106375694E-12</v>
      </c>
      <c r="I238" s="97"/>
    </row>
    <row r="239" spans="1:9" s="1" customFormat="1" ht="21" customHeight="1" outlineLevel="1" collapsed="1">
      <c r="A239" s="62" t="s">
        <v>164</v>
      </c>
      <c r="B239" s="78"/>
      <c r="C239" s="19">
        <f aca="true" t="shared" si="7" ref="C239:H239">SUBTOTAL(9,C237:C238)</f>
        <v>45920.7</v>
      </c>
      <c r="D239" s="19">
        <f t="shared" si="7"/>
        <v>0</v>
      </c>
      <c r="E239" s="19">
        <f t="shared" si="7"/>
        <v>45920.700000000004</v>
      </c>
      <c r="F239" s="19">
        <f t="shared" si="7"/>
        <v>-5.4569682106375694E-12</v>
      </c>
      <c r="G239" s="19">
        <f t="shared" si="7"/>
        <v>0</v>
      </c>
      <c r="H239" s="28">
        <f t="shared" si="7"/>
        <v>-5.4569682106375694E-12</v>
      </c>
      <c r="I239" s="97"/>
    </row>
    <row r="240" spans="1:9" s="1" customFormat="1" ht="21" customHeight="1" hidden="1" outlineLevel="2">
      <c r="A240" s="41" t="s">
        <v>38</v>
      </c>
      <c r="B240" s="78" t="s">
        <v>13</v>
      </c>
      <c r="C240" s="19">
        <v>-179.4</v>
      </c>
      <c r="D240" s="19">
        <v>-15251.560000000001</v>
      </c>
      <c r="E240" s="19">
        <v>15251.570000000002</v>
      </c>
      <c r="F240" s="19">
        <v>-179.40999999999985</v>
      </c>
      <c r="G240" s="19" t="s">
        <v>14</v>
      </c>
      <c r="H240" s="28">
        <v>-179.40999999999985</v>
      </c>
      <c r="I240" s="97"/>
    </row>
    <row r="241" spans="1:9" s="1" customFormat="1" ht="21" customHeight="1" hidden="1" outlineLevel="2">
      <c r="A241" s="41" t="s">
        <v>38</v>
      </c>
      <c r="B241" s="78" t="s">
        <v>30</v>
      </c>
      <c r="C241" s="19">
        <v>40500</v>
      </c>
      <c r="D241" s="19">
        <v>15251.56</v>
      </c>
      <c r="E241" s="19">
        <v>25069.03</v>
      </c>
      <c r="F241" s="19">
        <v>179.41000000000167</v>
      </c>
      <c r="G241" s="19" t="s">
        <v>14</v>
      </c>
      <c r="H241" s="28">
        <v>179.41000000000167</v>
      </c>
      <c r="I241" s="97"/>
    </row>
    <row r="242" spans="1:9" s="1" customFormat="1" ht="21" customHeight="1" outlineLevel="1" collapsed="1">
      <c r="A242" s="62" t="s">
        <v>165</v>
      </c>
      <c r="B242" s="78"/>
      <c r="C242" s="19">
        <f aca="true" t="shared" si="8" ref="C242:H242">SUBTOTAL(9,C240:C241)</f>
        <v>40320.6</v>
      </c>
      <c r="D242" s="19">
        <f t="shared" si="8"/>
        <v>0</v>
      </c>
      <c r="E242" s="19">
        <f t="shared" si="8"/>
        <v>40320.6</v>
      </c>
      <c r="F242" s="19">
        <f t="shared" si="8"/>
        <v>1.8189894035458565E-12</v>
      </c>
      <c r="G242" s="19">
        <f t="shared" si="8"/>
        <v>0</v>
      </c>
      <c r="H242" s="28">
        <f t="shared" si="8"/>
        <v>1.8189894035458565E-12</v>
      </c>
      <c r="I242" s="97"/>
    </row>
    <row r="243" spans="1:9" s="1" customFormat="1" ht="21" customHeight="1" hidden="1" outlineLevel="2">
      <c r="A243" s="41" t="s">
        <v>39</v>
      </c>
      <c r="B243" s="78" t="s">
        <v>13</v>
      </c>
      <c r="C243" s="19">
        <v>-1095.78</v>
      </c>
      <c r="D243" s="19">
        <v>-6188.31</v>
      </c>
      <c r="E243" s="19">
        <v>6188.31</v>
      </c>
      <c r="F243" s="19">
        <v>-1095.7799999999997</v>
      </c>
      <c r="G243" s="19" t="s">
        <v>14</v>
      </c>
      <c r="H243" s="28">
        <v>-1095.7799999999997</v>
      </c>
      <c r="I243" s="97"/>
    </row>
    <row r="244" spans="1:9" s="1" customFormat="1" ht="21" customHeight="1" hidden="1" outlineLevel="2">
      <c r="A244" s="41" t="s">
        <v>39</v>
      </c>
      <c r="B244" s="78" t="s">
        <v>30</v>
      </c>
      <c r="C244" s="19">
        <v>40500</v>
      </c>
      <c r="D244" s="19">
        <v>7838.31</v>
      </c>
      <c r="E244" s="19">
        <v>31565.91</v>
      </c>
      <c r="F244" s="19">
        <v>1095.7799999999997</v>
      </c>
      <c r="G244" s="19" t="s">
        <v>14</v>
      </c>
      <c r="H244" s="28">
        <v>1095.7799999999997</v>
      </c>
      <c r="I244" s="97"/>
    </row>
    <row r="245" spans="1:9" s="1" customFormat="1" ht="21" customHeight="1" outlineLevel="1" collapsed="1">
      <c r="A245" s="62" t="s">
        <v>166</v>
      </c>
      <c r="B245" s="78"/>
      <c r="C245" s="19">
        <f aca="true" t="shared" si="9" ref="C245:H245">SUBTOTAL(9,C243:C244)</f>
        <v>39404.22</v>
      </c>
      <c r="D245" s="19">
        <f t="shared" si="9"/>
        <v>1650</v>
      </c>
      <c r="E245" s="19">
        <f t="shared" si="9"/>
        <v>37754.22</v>
      </c>
      <c r="F245" s="19">
        <f t="shared" si="9"/>
        <v>0</v>
      </c>
      <c r="G245" s="19">
        <f t="shared" si="9"/>
        <v>0</v>
      </c>
      <c r="H245" s="28">
        <f t="shared" si="9"/>
        <v>0</v>
      </c>
      <c r="I245" s="97"/>
    </row>
    <row r="246" spans="1:9" s="1" customFormat="1" ht="21" customHeight="1" hidden="1" outlineLevel="2">
      <c r="A246" s="41" t="s">
        <v>40</v>
      </c>
      <c r="B246" s="78" t="s">
        <v>13</v>
      </c>
      <c r="C246" s="19">
        <v>0</v>
      </c>
      <c r="D246" s="19">
        <v>-3598.06</v>
      </c>
      <c r="E246" s="19">
        <v>3598.06</v>
      </c>
      <c r="F246" s="19">
        <v>0</v>
      </c>
      <c r="G246" s="19" t="s">
        <v>14</v>
      </c>
      <c r="H246" s="28">
        <v>0</v>
      </c>
      <c r="I246" s="97"/>
    </row>
    <row r="247" spans="1:9" s="1" customFormat="1" ht="21" customHeight="1" hidden="1" outlineLevel="2">
      <c r="A247" s="41" t="s">
        <v>40</v>
      </c>
      <c r="B247" s="78" t="s">
        <v>30</v>
      </c>
      <c r="C247" s="19">
        <v>40500</v>
      </c>
      <c r="D247" s="19">
        <v>8701.76</v>
      </c>
      <c r="E247" s="19">
        <v>31798.24</v>
      </c>
      <c r="F247" s="19">
        <v>0</v>
      </c>
      <c r="G247" s="19" t="s">
        <v>14</v>
      </c>
      <c r="H247" s="28">
        <v>0</v>
      </c>
      <c r="I247" s="97"/>
    </row>
    <row r="248" spans="1:9" s="1" customFormat="1" ht="21" customHeight="1" outlineLevel="1" collapsed="1">
      <c r="A248" s="62" t="s">
        <v>167</v>
      </c>
      <c r="B248" s="78"/>
      <c r="C248" s="19">
        <f aca="true" t="shared" si="10" ref="C248:H248">SUBTOTAL(9,C246:C247)</f>
        <v>40500</v>
      </c>
      <c r="D248" s="19">
        <f t="shared" si="10"/>
        <v>5103.700000000001</v>
      </c>
      <c r="E248" s="19">
        <f t="shared" si="10"/>
        <v>35396.3</v>
      </c>
      <c r="F248" s="19">
        <f t="shared" si="10"/>
        <v>0</v>
      </c>
      <c r="G248" s="19">
        <f t="shared" si="10"/>
        <v>0</v>
      </c>
      <c r="H248" s="28">
        <f t="shared" si="10"/>
        <v>0</v>
      </c>
      <c r="I248" s="97"/>
    </row>
    <row r="249" spans="1:9" s="1" customFormat="1" ht="21" customHeight="1" hidden="1" outlineLevel="2">
      <c r="A249" s="41" t="s">
        <v>41</v>
      </c>
      <c r="B249" s="78" t="s">
        <v>13</v>
      </c>
      <c r="C249" s="19">
        <v>0</v>
      </c>
      <c r="D249" s="19">
        <v>-594.61</v>
      </c>
      <c r="E249" s="19">
        <v>594.61</v>
      </c>
      <c r="F249" s="19">
        <v>0</v>
      </c>
      <c r="G249" s="19" t="s">
        <v>14</v>
      </c>
      <c r="H249" s="28">
        <v>0</v>
      </c>
      <c r="I249" s="97"/>
    </row>
    <row r="250" spans="1:9" s="1" customFormat="1" ht="21" customHeight="1" hidden="1" outlineLevel="2">
      <c r="A250" s="41" t="s">
        <v>41</v>
      </c>
      <c r="B250" s="78" t="s">
        <v>30</v>
      </c>
      <c r="C250" s="19">
        <v>40500</v>
      </c>
      <c r="D250" s="19">
        <v>594.61</v>
      </c>
      <c r="E250" s="19">
        <v>39905.39</v>
      </c>
      <c r="F250" s="19">
        <v>5.684341886080801E-13</v>
      </c>
      <c r="G250" s="19" t="s">
        <v>14</v>
      </c>
      <c r="H250" s="28">
        <v>5.684341886080801E-13</v>
      </c>
      <c r="I250" s="97"/>
    </row>
    <row r="251" spans="1:9" s="1" customFormat="1" ht="21" customHeight="1" outlineLevel="1" collapsed="1">
      <c r="A251" s="62" t="s">
        <v>168</v>
      </c>
      <c r="B251" s="78"/>
      <c r="C251" s="19">
        <f aca="true" t="shared" si="11" ref="C251:H251">SUBTOTAL(9,C249:C250)</f>
        <v>40500</v>
      </c>
      <c r="D251" s="19">
        <f t="shared" si="11"/>
        <v>0</v>
      </c>
      <c r="E251" s="19">
        <f t="shared" si="11"/>
        <v>40500</v>
      </c>
      <c r="F251" s="19">
        <f t="shared" si="11"/>
        <v>5.684341886080801E-13</v>
      </c>
      <c r="G251" s="19">
        <f t="shared" si="11"/>
        <v>0</v>
      </c>
      <c r="H251" s="28">
        <f t="shared" si="11"/>
        <v>5.684341886080801E-13</v>
      </c>
      <c r="I251" s="97"/>
    </row>
    <row r="252" spans="1:9" s="1" customFormat="1" ht="21" customHeight="1" hidden="1" outlineLevel="2">
      <c r="A252" s="41" t="s">
        <v>42</v>
      </c>
      <c r="B252" s="78" t="s">
        <v>13</v>
      </c>
      <c r="C252" s="19">
        <v>-17208.13</v>
      </c>
      <c r="D252" s="19">
        <v>-20652.11</v>
      </c>
      <c r="E252" s="19">
        <v>3443.98</v>
      </c>
      <c r="F252" s="19">
        <v>0</v>
      </c>
      <c r="G252" s="19" t="s">
        <v>14</v>
      </c>
      <c r="H252" s="28">
        <v>0</v>
      </c>
      <c r="I252" s="97"/>
    </row>
    <row r="253" spans="1:9" s="1" customFormat="1" ht="21" customHeight="1" hidden="1" outlineLevel="2">
      <c r="A253" s="41" t="s">
        <v>42</v>
      </c>
      <c r="B253" s="78" t="s">
        <v>30</v>
      </c>
      <c r="C253" s="19">
        <v>40500</v>
      </c>
      <c r="D253" s="19">
        <v>20652.11</v>
      </c>
      <c r="E253" s="19">
        <v>19847.89</v>
      </c>
      <c r="F253" s="19">
        <v>0</v>
      </c>
      <c r="G253" s="19" t="s">
        <v>14</v>
      </c>
      <c r="H253" s="28">
        <v>0</v>
      </c>
      <c r="I253" s="97"/>
    </row>
    <row r="254" spans="1:9" s="1" customFormat="1" ht="21" customHeight="1" outlineLevel="1" collapsed="1">
      <c r="A254" s="62" t="s">
        <v>169</v>
      </c>
      <c r="B254" s="78"/>
      <c r="C254" s="19">
        <f aca="true" t="shared" si="12" ref="C254:H254">SUBTOTAL(9,C252:C253)</f>
        <v>23291.87</v>
      </c>
      <c r="D254" s="19">
        <f t="shared" si="12"/>
        <v>0</v>
      </c>
      <c r="E254" s="19">
        <f t="shared" si="12"/>
        <v>23291.87</v>
      </c>
      <c r="F254" s="19">
        <f t="shared" si="12"/>
        <v>0</v>
      </c>
      <c r="G254" s="19">
        <f t="shared" si="12"/>
        <v>0</v>
      </c>
      <c r="H254" s="28">
        <f t="shared" si="12"/>
        <v>0</v>
      </c>
      <c r="I254" s="97"/>
    </row>
    <row r="255" spans="1:9" s="1" customFormat="1" ht="21" customHeight="1" hidden="1" outlineLevel="2">
      <c r="A255" s="41" t="s">
        <v>43</v>
      </c>
      <c r="B255" s="78" t="s">
        <v>13</v>
      </c>
      <c r="C255" s="19">
        <v>-10870.99</v>
      </c>
      <c r="D255" s="19">
        <v>-16601.67</v>
      </c>
      <c r="E255" s="19">
        <v>8450</v>
      </c>
      <c r="F255" s="19">
        <v>-2719.32</v>
      </c>
      <c r="G255" s="19" t="s">
        <v>14</v>
      </c>
      <c r="H255" s="28">
        <v>-2719.32</v>
      </c>
      <c r="I255" s="97"/>
    </row>
    <row r="256" spans="1:9" s="1" customFormat="1" ht="21" customHeight="1" hidden="1" outlineLevel="2">
      <c r="A256" s="41" t="s">
        <v>43</v>
      </c>
      <c r="B256" s="78" t="s">
        <v>30</v>
      </c>
      <c r="C256" s="19">
        <v>40500</v>
      </c>
      <c r="D256" s="19">
        <v>17000</v>
      </c>
      <c r="E256" s="19">
        <v>20780.68</v>
      </c>
      <c r="F256" s="19">
        <v>2719.32</v>
      </c>
      <c r="G256" s="19" t="s">
        <v>14</v>
      </c>
      <c r="H256" s="28">
        <v>2719.32</v>
      </c>
      <c r="I256" s="97"/>
    </row>
    <row r="257" spans="1:9" s="1" customFormat="1" ht="21" customHeight="1" outlineLevel="1" collapsed="1">
      <c r="A257" s="62" t="s">
        <v>170</v>
      </c>
      <c r="B257" s="78"/>
      <c r="C257" s="19">
        <f aca="true" t="shared" si="13" ref="C257:H257">SUBTOTAL(9,C255:C256)</f>
        <v>29629.010000000002</v>
      </c>
      <c r="D257" s="19">
        <f t="shared" si="13"/>
        <v>398.33000000000175</v>
      </c>
      <c r="E257" s="19">
        <f t="shared" si="13"/>
        <v>29230.68</v>
      </c>
      <c r="F257" s="19">
        <f t="shared" si="13"/>
        <v>0</v>
      </c>
      <c r="G257" s="19">
        <f t="shared" si="13"/>
        <v>0</v>
      </c>
      <c r="H257" s="28">
        <f t="shared" si="13"/>
        <v>0</v>
      </c>
      <c r="I257" s="97"/>
    </row>
    <row r="258" spans="1:9" s="1" customFormat="1" ht="21" customHeight="1" hidden="1" outlineLevel="2">
      <c r="A258" s="41" t="s">
        <v>44</v>
      </c>
      <c r="B258" s="78" t="s">
        <v>13</v>
      </c>
      <c r="C258" s="19">
        <v>-3902.43</v>
      </c>
      <c r="D258" s="19">
        <v>-6877.15</v>
      </c>
      <c r="E258" s="19">
        <v>2974.72</v>
      </c>
      <c r="F258" s="19">
        <v>0</v>
      </c>
      <c r="G258" s="19" t="s">
        <v>14</v>
      </c>
      <c r="H258" s="28">
        <v>0</v>
      </c>
      <c r="I258" s="97"/>
    </row>
    <row r="259" spans="1:9" s="1" customFormat="1" ht="21" customHeight="1" hidden="1" outlineLevel="2">
      <c r="A259" s="41" t="s">
        <v>44</v>
      </c>
      <c r="B259" s="78" t="s">
        <v>30</v>
      </c>
      <c r="C259" s="19">
        <v>38000</v>
      </c>
      <c r="D259" s="19">
        <v>6997.17</v>
      </c>
      <c r="E259" s="19">
        <v>31002.829999999994</v>
      </c>
      <c r="F259" s="19">
        <v>5.4569682106375694E-12</v>
      </c>
      <c r="G259" s="19" t="s">
        <v>14</v>
      </c>
      <c r="H259" s="28">
        <v>5.4569682106375694E-12</v>
      </c>
      <c r="I259" s="97"/>
    </row>
    <row r="260" spans="1:9" s="1" customFormat="1" ht="21" customHeight="1" outlineLevel="1" collapsed="1">
      <c r="A260" s="62" t="s">
        <v>171</v>
      </c>
      <c r="B260" s="78"/>
      <c r="C260" s="19">
        <f aca="true" t="shared" si="14" ref="C260:H260">SUBTOTAL(9,C258:C259)</f>
        <v>34097.57</v>
      </c>
      <c r="D260" s="19">
        <f t="shared" si="14"/>
        <v>120.02000000000044</v>
      </c>
      <c r="E260" s="19">
        <f t="shared" si="14"/>
        <v>33977.549999999996</v>
      </c>
      <c r="F260" s="19">
        <f t="shared" si="14"/>
        <v>5.4569682106375694E-12</v>
      </c>
      <c r="G260" s="19">
        <f t="shared" si="14"/>
        <v>0</v>
      </c>
      <c r="H260" s="28">
        <f t="shared" si="14"/>
        <v>5.4569682106375694E-12</v>
      </c>
      <c r="I260" s="97"/>
    </row>
    <row r="261" spans="1:9" s="1" customFormat="1" ht="21" customHeight="1" hidden="1" outlineLevel="2">
      <c r="A261" s="41" t="s">
        <v>45</v>
      </c>
      <c r="B261" s="78" t="s">
        <v>13</v>
      </c>
      <c r="C261" s="19">
        <v>-4040.8</v>
      </c>
      <c r="D261" s="19">
        <v>-5000</v>
      </c>
      <c r="E261" s="19">
        <v>5000</v>
      </c>
      <c r="F261" s="19">
        <v>-4040.7999999999993</v>
      </c>
      <c r="G261" s="19" t="s">
        <v>14</v>
      </c>
      <c r="H261" s="28">
        <v>-4040.7999999999993</v>
      </c>
      <c r="I261" s="97"/>
    </row>
    <row r="262" spans="1:9" s="1" customFormat="1" ht="21" customHeight="1" hidden="1" outlineLevel="2">
      <c r="A262" s="41" t="s">
        <v>45</v>
      </c>
      <c r="B262" s="78" t="s">
        <v>30</v>
      </c>
      <c r="C262" s="19">
        <v>42920</v>
      </c>
      <c r="D262" s="19">
        <v>16000</v>
      </c>
      <c r="E262" s="19">
        <v>22879.200000000004</v>
      </c>
      <c r="F262" s="19">
        <v>4040.7999999999956</v>
      </c>
      <c r="G262" s="19" t="s">
        <v>14</v>
      </c>
      <c r="H262" s="28">
        <v>4040.7999999999956</v>
      </c>
      <c r="I262" s="97"/>
    </row>
    <row r="263" spans="1:9" s="1" customFormat="1" ht="21" customHeight="1" outlineLevel="1" collapsed="1">
      <c r="A263" s="62" t="s">
        <v>172</v>
      </c>
      <c r="B263" s="78"/>
      <c r="C263" s="19">
        <f aca="true" t="shared" si="15" ref="C263:H263">SUBTOTAL(9,C261:C262)</f>
        <v>38879.2</v>
      </c>
      <c r="D263" s="19">
        <f t="shared" si="15"/>
        <v>11000</v>
      </c>
      <c r="E263" s="19">
        <f t="shared" si="15"/>
        <v>27879.200000000004</v>
      </c>
      <c r="F263" s="19">
        <f t="shared" si="15"/>
        <v>-3.637978807091713E-12</v>
      </c>
      <c r="G263" s="19">
        <f t="shared" si="15"/>
        <v>0</v>
      </c>
      <c r="H263" s="28">
        <f t="shared" si="15"/>
        <v>-3.637978807091713E-12</v>
      </c>
      <c r="I263" s="97"/>
    </row>
    <row r="264" spans="1:9" s="1" customFormat="1" ht="21" customHeight="1" hidden="1" outlineLevel="2">
      <c r="A264" s="41" t="s">
        <v>46</v>
      </c>
      <c r="B264" s="78" t="s">
        <v>13</v>
      </c>
      <c r="C264" s="19">
        <v>-2313.58</v>
      </c>
      <c r="D264" s="19">
        <v>-14375.189999999999</v>
      </c>
      <c r="E264" s="19">
        <v>12061.61</v>
      </c>
      <c r="F264" s="19">
        <v>0</v>
      </c>
      <c r="G264" s="19" t="s">
        <v>14</v>
      </c>
      <c r="H264" s="28">
        <v>0</v>
      </c>
      <c r="I264" s="97"/>
    </row>
    <row r="265" spans="1:9" s="1" customFormat="1" ht="21" customHeight="1" hidden="1" outlineLevel="2">
      <c r="A265" s="41" t="s">
        <v>46</v>
      </c>
      <c r="B265" s="78" t="s">
        <v>30</v>
      </c>
      <c r="C265" s="19">
        <v>43968.75</v>
      </c>
      <c r="D265" s="19">
        <v>22819.11</v>
      </c>
      <c r="E265" s="19">
        <v>21149.64</v>
      </c>
      <c r="F265" s="19">
        <v>0</v>
      </c>
      <c r="G265" s="19" t="s">
        <v>14</v>
      </c>
      <c r="H265" s="28">
        <v>0</v>
      </c>
      <c r="I265" s="97"/>
    </row>
    <row r="266" spans="1:9" s="1" customFormat="1" ht="21" customHeight="1" outlineLevel="1" collapsed="1">
      <c r="A266" s="62" t="s">
        <v>173</v>
      </c>
      <c r="B266" s="78"/>
      <c r="C266" s="19">
        <f aca="true" t="shared" si="16" ref="C266:H266">SUBTOTAL(9,C264:C265)</f>
        <v>41655.17</v>
      </c>
      <c r="D266" s="19">
        <f t="shared" si="16"/>
        <v>8443.920000000002</v>
      </c>
      <c r="E266" s="19">
        <f t="shared" si="16"/>
        <v>33211.25</v>
      </c>
      <c r="F266" s="19">
        <f t="shared" si="16"/>
        <v>0</v>
      </c>
      <c r="G266" s="19">
        <f t="shared" si="16"/>
        <v>0</v>
      </c>
      <c r="H266" s="28">
        <f t="shared" si="16"/>
        <v>0</v>
      </c>
      <c r="I266" s="97"/>
    </row>
    <row r="267" spans="1:9" s="1" customFormat="1" ht="21" customHeight="1" hidden="1" outlineLevel="2">
      <c r="A267" s="41" t="s">
        <v>47</v>
      </c>
      <c r="B267" s="78" t="s">
        <v>30</v>
      </c>
      <c r="C267" s="19">
        <v>40500</v>
      </c>
      <c r="D267" s="19">
        <v>13378.97</v>
      </c>
      <c r="E267" s="19">
        <v>27121.03</v>
      </c>
      <c r="F267" s="19">
        <v>0</v>
      </c>
      <c r="G267" s="19" t="s">
        <v>14</v>
      </c>
      <c r="H267" s="28">
        <v>0</v>
      </c>
      <c r="I267" s="97"/>
    </row>
    <row r="268" spans="1:9" s="1" customFormat="1" ht="21" customHeight="1" outlineLevel="1" collapsed="1">
      <c r="A268" s="62" t="s">
        <v>174</v>
      </c>
      <c r="B268" s="78"/>
      <c r="C268" s="19">
        <f aca="true" t="shared" si="17" ref="C268:H268">SUBTOTAL(9,C267:C267)</f>
        <v>40500</v>
      </c>
      <c r="D268" s="19">
        <f t="shared" si="17"/>
        <v>13378.97</v>
      </c>
      <c r="E268" s="19">
        <f t="shared" si="17"/>
        <v>27121.03</v>
      </c>
      <c r="F268" s="19">
        <f t="shared" si="17"/>
        <v>0</v>
      </c>
      <c r="G268" s="19">
        <f t="shared" si="17"/>
        <v>0</v>
      </c>
      <c r="H268" s="28">
        <f t="shared" si="17"/>
        <v>0</v>
      </c>
      <c r="I268" s="97"/>
    </row>
    <row r="269" spans="1:9" s="1" customFormat="1" ht="21" customHeight="1" hidden="1" outlineLevel="2">
      <c r="A269" s="41" t="s">
        <v>48</v>
      </c>
      <c r="B269" s="78" t="s">
        <v>13</v>
      </c>
      <c r="C269" s="19">
        <v>-2350.63</v>
      </c>
      <c r="D269" s="19">
        <v>-2643.16</v>
      </c>
      <c r="E269" s="19">
        <v>750</v>
      </c>
      <c r="F269" s="19">
        <v>-457.47000000000025</v>
      </c>
      <c r="G269" s="19" t="s">
        <v>14</v>
      </c>
      <c r="H269" s="28">
        <v>-457.47000000000025</v>
      </c>
      <c r="I269" s="97"/>
    </row>
    <row r="270" spans="1:9" s="1" customFormat="1" ht="21" customHeight="1" hidden="1" outlineLevel="2">
      <c r="A270" s="41" t="s">
        <v>48</v>
      </c>
      <c r="B270" s="78" t="s">
        <v>30</v>
      </c>
      <c r="C270" s="19">
        <v>48100</v>
      </c>
      <c r="D270" s="19">
        <v>3966</v>
      </c>
      <c r="E270" s="19">
        <v>43676.53</v>
      </c>
      <c r="F270" s="19">
        <v>457.47000000000116</v>
      </c>
      <c r="G270" s="19" t="s">
        <v>14</v>
      </c>
      <c r="H270" s="28">
        <v>457.47000000000116</v>
      </c>
      <c r="I270" s="97"/>
    </row>
    <row r="271" spans="1:9" s="1" customFormat="1" ht="21" customHeight="1" outlineLevel="1" collapsed="1">
      <c r="A271" s="62" t="s">
        <v>175</v>
      </c>
      <c r="B271" s="78"/>
      <c r="C271" s="19">
        <f aca="true" t="shared" si="18" ref="C271:H271">SUBTOTAL(9,C269:C270)</f>
        <v>45749.37</v>
      </c>
      <c r="D271" s="19">
        <f t="shared" si="18"/>
        <v>1322.8400000000001</v>
      </c>
      <c r="E271" s="19">
        <f t="shared" si="18"/>
        <v>44426.53</v>
      </c>
      <c r="F271" s="19">
        <f t="shared" si="18"/>
        <v>9.094947017729282E-13</v>
      </c>
      <c r="G271" s="19">
        <f t="shared" si="18"/>
        <v>0</v>
      </c>
      <c r="H271" s="28">
        <f t="shared" si="18"/>
        <v>9.094947017729282E-13</v>
      </c>
      <c r="I271" s="97"/>
    </row>
    <row r="272" spans="1:9" s="1" customFormat="1" ht="21" customHeight="1" hidden="1" outlineLevel="2">
      <c r="A272" s="41" t="s">
        <v>49</v>
      </c>
      <c r="B272" s="78" t="s">
        <v>13</v>
      </c>
      <c r="C272" s="19">
        <v>-258.23</v>
      </c>
      <c r="D272" s="19">
        <v>-9142.87</v>
      </c>
      <c r="E272" s="19">
        <v>469.76</v>
      </c>
      <c r="F272" s="19">
        <v>8414.880000000001</v>
      </c>
      <c r="G272" s="19" t="s">
        <v>14</v>
      </c>
      <c r="H272" s="28">
        <v>8414.880000000001</v>
      </c>
      <c r="I272" s="97"/>
    </row>
    <row r="273" spans="1:9" s="1" customFormat="1" ht="21" customHeight="1" hidden="1" outlineLevel="2">
      <c r="A273" s="41" t="s">
        <v>49</v>
      </c>
      <c r="B273" s="78" t="s">
        <v>30</v>
      </c>
      <c r="C273" s="19">
        <v>40500</v>
      </c>
      <c r="D273" s="19">
        <v>9142.87</v>
      </c>
      <c r="E273" s="19">
        <v>31357.129999999997</v>
      </c>
      <c r="F273" s="19">
        <v>0</v>
      </c>
      <c r="G273" s="19" t="s">
        <v>14</v>
      </c>
      <c r="H273" s="28">
        <v>0</v>
      </c>
      <c r="I273" s="97"/>
    </row>
    <row r="274" spans="1:9" s="1" customFormat="1" ht="21" customHeight="1" outlineLevel="1" collapsed="1">
      <c r="A274" s="65" t="s">
        <v>176</v>
      </c>
      <c r="B274" s="89"/>
      <c r="C274" s="66">
        <f aca="true" t="shared" si="19" ref="C274:H274">SUBTOTAL(9,C272:C273)</f>
        <v>40241.77</v>
      </c>
      <c r="D274" s="66">
        <f t="shared" si="19"/>
        <v>0</v>
      </c>
      <c r="E274" s="66">
        <f t="shared" si="19"/>
        <v>31826.889999999996</v>
      </c>
      <c r="F274" s="66">
        <f t="shared" si="19"/>
        <v>8414.880000000001</v>
      </c>
      <c r="G274" s="66">
        <f t="shared" si="19"/>
        <v>0</v>
      </c>
      <c r="H274" s="67">
        <f t="shared" si="19"/>
        <v>8414.880000000001</v>
      </c>
      <c r="I274" s="97"/>
    </row>
    <row r="275" spans="1:9" s="1" customFormat="1" ht="21" customHeight="1" hidden="1" outlineLevel="2">
      <c r="A275" s="41" t="s">
        <v>50</v>
      </c>
      <c r="B275" s="78" t="s">
        <v>13</v>
      </c>
      <c r="C275" s="19">
        <v>-3050.39</v>
      </c>
      <c r="D275" s="19">
        <v>-12850.42</v>
      </c>
      <c r="E275" s="19">
        <v>12850.42</v>
      </c>
      <c r="F275" s="19">
        <v>-3050.3899999999994</v>
      </c>
      <c r="G275" s="19" t="s">
        <v>14</v>
      </c>
      <c r="H275" s="28">
        <v>-3050.3899999999994</v>
      </c>
      <c r="I275" s="97"/>
    </row>
    <row r="276" spans="1:9" s="1" customFormat="1" ht="21" customHeight="1" hidden="1" outlineLevel="2">
      <c r="A276" s="41" t="s">
        <v>50</v>
      </c>
      <c r="B276" s="78" t="s">
        <v>30</v>
      </c>
      <c r="C276" s="19">
        <v>40500</v>
      </c>
      <c r="D276" s="19">
        <v>20461.4</v>
      </c>
      <c r="E276" s="19">
        <v>16988.21</v>
      </c>
      <c r="F276" s="19">
        <v>3050.3899999999994</v>
      </c>
      <c r="G276" s="19" t="s">
        <v>14</v>
      </c>
      <c r="H276" s="28">
        <v>3050.3899999999994</v>
      </c>
      <c r="I276" s="97"/>
    </row>
    <row r="277" spans="1:9" s="1" customFormat="1" ht="21" customHeight="1" outlineLevel="1" collapsed="1">
      <c r="A277" s="62" t="s">
        <v>177</v>
      </c>
      <c r="B277" s="78"/>
      <c r="C277" s="19">
        <f aca="true" t="shared" si="20" ref="C277:H277">SUBTOTAL(9,C275:C276)</f>
        <v>37449.61</v>
      </c>
      <c r="D277" s="19">
        <f t="shared" si="20"/>
        <v>7610.980000000001</v>
      </c>
      <c r="E277" s="19">
        <f t="shared" si="20"/>
        <v>29838.629999999997</v>
      </c>
      <c r="F277" s="19">
        <f t="shared" si="20"/>
        <v>0</v>
      </c>
      <c r="G277" s="19">
        <f t="shared" si="20"/>
        <v>0</v>
      </c>
      <c r="H277" s="28">
        <f t="shared" si="20"/>
        <v>0</v>
      </c>
      <c r="I277" s="97"/>
    </row>
    <row r="278" spans="1:9" s="1" customFormat="1" ht="21" customHeight="1" hidden="1" outlineLevel="2">
      <c r="A278" s="41" t="s">
        <v>51</v>
      </c>
      <c r="B278" s="78" t="s">
        <v>13</v>
      </c>
      <c r="C278" s="19">
        <v>-3078.69</v>
      </c>
      <c r="D278" s="19">
        <v>-8578.69</v>
      </c>
      <c r="E278" s="19">
        <v>5500</v>
      </c>
      <c r="F278" s="19">
        <v>0</v>
      </c>
      <c r="G278" s="19" t="s">
        <v>14</v>
      </c>
      <c r="H278" s="28">
        <v>0</v>
      </c>
      <c r="I278" s="97"/>
    </row>
    <row r="279" spans="1:9" s="1" customFormat="1" ht="21" customHeight="1" hidden="1" outlineLevel="2">
      <c r="A279" s="41" t="s">
        <v>51</v>
      </c>
      <c r="B279" s="78" t="s">
        <v>30</v>
      </c>
      <c r="C279" s="19">
        <v>40500</v>
      </c>
      <c r="D279" s="19">
        <v>8578.69</v>
      </c>
      <c r="E279" s="19">
        <v>31921.31</v>
      </c>
      <c r="F279" s="19">
        <v>0</v>
      </c>
      <c r="G279" s="19" t="s">
        <v>14</v>
      </c>
      <c r="H279" s="28">
        <v>0</v>
      </c>
      <c r="I279" s="97"/>
    </row>
    <row r="280" spans="1:9" s="1" customFormat="1" ht="21" customHeight="1" outlineLevel="1" collapsed="1">
      <c r="A280" s="62" t="s">
        <v>178</v>
      </c>
      <c r="B280" s="78"/>
      <c r="C280" s="19">
        <f aca="true" t="shared" si="21" ref="C280:H280">SUBTOTAL(9,C278:C279)</f>
        <v>37421.31</v>
      </c>
      <c r="D280" s="19">
        <f t="shared" si="21"/>
        <v>0</v>
      </c>
      <c r="E280" s="19">
        <f t="shared" si="21"/>
        <v>37421.31</v>
      </c>
      <c r="F280" s="19">
        <f t="shared" si="21"/>
        <v>0</v>
      </c>
      <c r="G280" s="19">
        <f t="shared" si="21"/>
        <v>0</v>
      </c>
      <c r="H280" s="28">
        <f t="shared" si="21"/>
        <v>0</v>
      </c>
      <c r="I280" s="97"/>
    </row>
    <row r="281" spans="1:9" s="1" customFormat="1" ht="21" customHeight="1" hidden="1" outlineLevel="2">
      <c r="A281" s="41" t="s">
        <v>52</v>
      </c>
      <c r="B281" s="78" t="s">
        <v>13</v>
      </c>
      <c r="C281" s="19">
        <v>-8350.89</v>
      </c>
      <c r="D281" s="19">
        <v>-8459.17</v>
      </c>
      <c r="E281" s="19">
        <v>6167.17</v>
      </c>
      <c r="F281" s="19">
        <v>-6058.89</v>
      </c>
      <c r="G281" s="19" t="s">
        <v>14</v>
      </c>
      <c r="H281" s="28">
        <v>-6058.89</v>
      </c>
      <c r="I281" s="97"/>
    </row>
    <row r="282" spans="1:9" s="1" customFormat="1" ht="21" customHeight="1" hidden="1" outlineLevel="2">
      <c r="A282" s="41" t="s">
        <v>52</v>
      </c>
      <c r="B282" s="78" t="s">
        <v>30</v>
      </c>
      <c r="C282" s="19">
        <v>40500</v>
      </c>
      <c r="D282" s="19">
        <v>8459.17</v>
      </c>
      <c r="E282" s="19">
        <v>25188.580000000005</v>
      </c>
      <c r="F282" s="19">
        <v>6852.2499999999945</v>
      </c>
      <c r="G282" s="19" t="s">
        <v>14</v>
      </c>
      <c r="H282" s="28">
        <v>6852.2499999999945</v>
      </c>
      <c r="I282" s="97"/>
    </row>
    <row r="283" spans="1:9" s="1" customFormat="1" ht="21" customHeight="1" outlineLevel="1" collapsed="1">
      <c r="A283" s="65" t="s">
        <v>179</v>
      </c>
      <c r="B283" s="89"/>
      <c r="C283" s="66">
        <f aca="true" t="shared" si="22" ref="C283:H283">SUBTOTAL(9,C281:C282)</f>
        <v>32149.11</v>
      </c>
      <c r="D283" s="66">
        <f t="shared" si="22"/>
        <v>0</v>
      </c>
      <c r="E283" s="66">
        <f t="shared" si="22"/>
        <v>31355.750000000007</v>
      </c>
      <c r="F283" s="66">
        <f t="shared" si="22"/>
        <v>793.3599999999942</v>
      </c>
      <c r="G283" s="66">
        <f t="shared" si="22"/>
        <v>0</v>
      </c>
      <c r="H283" s="67">
        <f t="shared" si="22"/>
        <v>793.3599999999942</v>
      </c>
      <c r="I283" s="97"/>
    </row>
    <row r="284" spans="1:9" s="1" customFormat="1" ht="21" customHeight="1" hidden="1" outlineLevel="2">
      <c r="A284" s="41" t="s">
        <v>53</v>
      </c>
      <c r="B284" s="78" t="s">
        <v>13</v>
      </c>
      <c r="C284" s="19">
        <v>-1311.57</v>
      </c>
      <c r="D284" s="19">
        <v>-4517.97</v>
      </c>
      <c r="E284" s="19">
        <v>3206.4</v>
      </c>
      <c r="F284" s="19">
        <v>0</v>
      </c>
      <c r="G284" s="19" t="s">
        <v>14</v>
      </c>
      <c r="H284" s="28">
        <v>0</v>
      </c>
      <c r="I284" s="97"/>
    </row>
    <row r="285" spans="1:9" s="1" customFormat="1" ht="21" customHeight="1" hidden="1" outlineLevel="2">
      <c r="A285" s="41" t="s">
        <v>53</v>
      </c>
      <c r="B285" s="78" t="s">
        <v>30</v>
      </c>
      <c r="C285" s="19">
        <v>40500</v>
      </c>
      <c r="D285" s="19">
        <v>5910.18</v>
      </c>
      <c r="E285" s="19">
        <v>34589.82000000001</v>
      </c>
      <c r="F285" s="19">
        <v>-7.275957614183426E-12</v>
      </c>
      <c r="G285" s="19" t="s">
        <v>14</v>
      </c>
      <c r="H285" s="28">
        <v>-7.275957614183426E-12</v>
      </c>
      <c r="I285" s="97"/>
    </row>
    <row r="286" spans="1:9" s="1" customFormat="1" ht="21" customHeight="1" outlineLevel="1" collapsed="1">
      <c r="A286" s="62" t="s">
        <v>180</v>
      </c>
      <c r="B286" s="78"/>
      <c r="C286" s="19">
        <f aca="true" t="shared" si="23" ref="C286:H286">SUBTOTAL(9,C284:C285)</f>
        <v>39188.43</v>
      </c>
      <c r="D286" s="19">
        <f t="shared" si="23"/>
        <v>1392.21</v>
      </c>
      <c r="E286" s="19">
        <f t="shared" si="23"/>
        <v>37796.22000000001</v>
      </c>
      <c r="F286" s="19">
        <f t="shared" si="23"/>
        <v>-7.275957614183426E-12</v>
      </c>
      <c r="G286" s="19">
        <f t="shared" si="23"/>
        <v>0</v>
      </c>
      <c r="H286" s="28">
        <f t="shared" si="23"/>
        <v>-7.275957614183426E-12</v>
      </c>
      <c r="I286" s="97"/>
    </row>
    <row r="287" spans="1:9" s="1" customFormat="1" ht="21" customHeight="1" hidden="1" outlineLevel="2">
      <c r="A287" s="41" t="s">
        <v>54</v>
      </c>
      <c r="B287" s="78" t="s">
        <v>13</v>
      </c>
      <c r="C287" s="19">
        <v>-1702.07</v>
      </c>
      <c r="D287" s="19">
        <v>-12809.21</v>
      </c>
      <c r="E287" s="19">
        <v>12809.21</v>
      </c>
      <c r="F287" s="19">
        <v>-1702.0699999999997</v>
      </c>
      <c r="G287" s="19" t="s">
        <v>14</v>
      </c>
      <c r="H287" s="28">
        <v>-1702.0699999999997</v>
      </c>
      <c r="I287" s="97"/>
    </row>
    <row r="288" spans="1:9" s="1" customFormat="1" ht="21" customHeight="1" hidden="1" outlineLevel="2">
      <c r="A288" s="41" t="s">
        <v>54</v>
      </c>
      <c r="B288" s="78" t="s">
        <v>30</v>
      </c>
      <c r="C288" s="19">
        <v>40500</v>
      </c>
      <c r="D288" s="19">
        <v>15809.21</v>
      </c>
      <c r="E288" s="19">
        <v>22988.72</v>
      </c>
      <c r="F288" s="19">
        <v>1702.069999999998</v>
      </c>
      <c r="G288" s="19" t="s">
        <v>14</v>
      </c>
      <c r="H288" s="28">
        <v>1702.069999999998</v>
      </c>
      <c r="I288" s="97"/>
    </row>
    <row r="289" spans="1:9" s="1" customFormat="1" ht="21" customHeight="1" outlineLevel="1" collapsed="1">
      <c r="A289" s="62" t="s">
        <v>181</v>
      </c>
      <c r="B289" s="78"/>
      <c r="C289" s="19">
        <f aca="true" t="shared" si="24" ref="C289:H289">SUBTOTAL(9,C287:C288)</f>
        <v>38797.93</v>
      </c>
      <c r="D289" s="19">
        <f t="shared" si="24"/>
        <v>3000</v>
      </c>
      <c r="E289" s="19">
        <f t="shared" si="24"/>
        <v>35797.93</v>
      </c>
      <c r="F289" s="19">
        <f t="shared" si="24"/>
        <v>-1.8189894035458565E-12</v>
      </c>
      <c r="G289" s="19">
        <f t="shared" si="24"/>
        <v>0</v>
      </c>
      <c r="H289" s="28">
        <f t="shared" si="24"/>
        <v>-1.8189894035458565E-12</v>
      </c>
      <c r="I289" s="97"/>
    </row>
    <row r="290" spans="1:9" s="1" customFormat="1" ht="21" customHeight="1" hidden="1" outlineLevel="2">
      <c r="A290" s="41" t="s">
        <v>55</v>
      </c>
      <c r="B290" s="78" t="s">
        <v>13</v>
      </c>
      <c r="C290" s="19">
        <v>-4563.780000000001</v>
      </c>
      <c r="D290" s="19">
        <v>-4680.75</v>
      </c>
      <c r="E290" s="19">
        <v>4015.75</v>
      </c>
      <c r="F290" s="19">
        <v>-3898.7800000000007</v>
      </c>
      <c r="G290" s="19" t="s">
        <v>14</v>
      </c>
      <c r="H290" s="28">
        <v>-3898.7800000000007</v>
      </c>
      <c r="I290" s="97"/>
    </row>
    <row r="291" spans="1:9" s="1" customFormat="1" ht="21" customHeight="1" hidden="1" outlineLevel="2">
      <c r="A291" s="41" t="s">
        <v>55</v>
      </c>
      <c r="B291" s="78" t="s">
        <v>30</v>
      </c>
      <c r="C291" s="19">
        <v>39520</v>
      </c>
      <c r="D291" s="19">
        <v>7265.75</v>
      </c>
      <c r="E291" s="19">
        <v>28355.47</v>
      </c>
      <c r="F291" s="19">
        <v>3898.779999999999</v>
      </c>
      <c r="G291" s="19" t="s">
        <v>14</v>
      </c>
      <c r="H291" s="28">
        <v>3898.779999999999</v>
      </c>
      <c r="I291" s="97"/>
    </row>
    <row r="292" spans="1:9" s="1" customFormat="1" ht="21" customHeight="1" outlineLevel="1" collapsed="1">
      <c r="A292" s="62" t="s">
        <v>182</v>
      </c>
      <c r="B292" s="78"/>
      <c r="C292" s="19">
        <f aca="true" t="shared" si="25" ref="C292:H292">SUBTOTAL(9,C290:C291)</f>
        <v>34956.22</v>
      </c>
      <c r="D292" s="19">
        <f t="shared" si="25"/>
        <v>2585</v>
      </c>
      <c r="E292" s="19">
        <f t="shared" si="25"/>
        <v>32371.22</v>
      </c>
      <c r="F292" s="19">
        <f t="shared" si="25"/>
        <v>0</v>
      </c>
      <c r="G292" s="19">
        <f t="shared" si="25"/>
        <v>0</v>
      </c>
      <c r="H292" s="28">
        <f t="shared" si="25"/>
        <v>0</v>
      </c>
      <c r="I292" s="97"/>
    </row>
    <row r="293" spans="1:9" s="1" customFormat="1" ht="21" customHeight="1" hidden="1" outlineLevel="2">
      <c r="A293" s="41" t="s">
        <v>56</v>
      </c>
      <c r="B293" s="78" t="s">
        <v>13</v>
      </c>
      <c r="C293" s="19">
        <v>-4268.39</v>
      </c>
      <c r="D293" s="19">
        <v>-14931.28</v>
      </c>
      <c r="E293" s="19">
        <v>10662.89</v>
      </c>
      <c r="F293" s="19">
        <v>0</v>
      </c>
      <c r="G293" s="19" t="s">
        <v>14</v>
      </c>
      <c r="H293" s="28">
        <v>0</v>
      </c>
      <c r="I293" s="97"/>
    </row>
    <row r="294" spans="1:9" s="1" customFormat="1" ht="21" customHeight="1" hidden="1" outlineLevel="2">
      <c r="A294" s="41" t="s">
        <v>56</v>
      </c>
      <c r="B294" s="78" t="s">
        <v>30</v>
      </c>
      <c r="C294" s="19">
        <v>40500</v>
      </c>
      <c r="D294" s="19">
        <v>14931.28</v>
      </c>
      <c r="E294" s="19">
        <v>25568.72</v>
      </c>
      <c r="F294" s="19">
        <v>0</v>
      </c>
      <c r="G294" s="19" t="s">
        <v>14</v>
      </c>
      <c r="H294" s="28">
        <v>0</v>
      </c>
      <c r="I294" s="97"/>
    </row>
    <row r="295" spans="1:9" s="1" customFormat="1" ht="21" customHeight="1" outlineLevel="1" collapsed="1">
      <c r="A295" s="62" t="s">
        <v>183</v>
      </c>
      <c r="B295" s="78"/>
      <c r="C295" s="19">
        <f aca="true" t="shared" si="26" ref="C295:H295">SUBTOTAL(9,C293:C294)</f>
        <v>36231.61</v>
      </c>
      <c r="D295" s="19">
        <f t="shared" si="26"/>
        <v>0</v>
      </c>
      <c r="E295" s="19">
        <f t="shared" si="26"/>
        <v>36231.61</v>
      </c>
      <c r="F295" s="19">
        <f t="shared" si="26"/>
        <v>0</v>
      </c>
      <c r="G295" s="19">
        <f t="shared" si="26"/>
        <v>0</v>
      </c>
      <c r="H295" s="28">
        <f t="shared" si="26"/>
        <v>0</v>
      </c>
      <c r="I295" s="97"/>
    </row>
    <row r="296" spans="1:9" s="1" customFormat="1" ht="21" customHeight="1" hidden="1" outlineLevel="2">
      <c r="A296" s="41" t="s">
        <v>57</v>
      </c>
      <c r="B296" s="78" t="s">
        <v>13</v>
      </c>
      <c r="C296" s="19">
        <v>-161.39000000000001</v>
      </c>
      <c r="D296" s="19" t="s">
        <v>14</v>
      </c>
      <c r="E296" s="19" t="s">
        <v>14</v>
      </c>
      <c r="F296" s="19">
        <v>-161.39000000000001</v>
      </c>
      <c r="G296" s="19" t="s">
        <v>14</v>
      </c>
      <c r="H296" s="28">
        <v>-161.39000000000001</v>
      </c>
      <c r="I296" s="97"/>
    </row>
    <row r="297" spans="1:9" s="1" customFormat="1" ht="21" customHeight="1" hidden="1" outlineLevel="2">
      <c r="A297" s="41" t="s">
        <v>57</v>
      </c>
      <c r="B297" s="78" t="s">
        <v>30</v>
      </c>
      <c r="C297" s="19">
        <v>40500</v>
      </c>
      <c r="D297" s="19">
        <v>0</v>
      </c>
      <c r="E297" s="19">
        <v>40338.61</v>
      </c>
      <c r="F297" s="19">
        <v>161.38999999999942</v>
      </c>
      <c r="G297" s="19" t="s">
        <v>14</v>
      </c>
      <c r="H297" s="28">
        <v>161.38999999999942</v>
      </c>
      <c r="I297" s="97"/>
    </row>
    <row r="298" spans="1:9" s="1" customFormat="1" ht="21" customHeight="1" outlineLevel="1" collapsed="1">
      <c r="A298" s="62" t="s">
        <v>184</v>
      </c>
      <c r="B298" s="78"/>
      <c r="C298" s="19">
        <f aca="true" t="shared" si="27" ref="C298:H298">SUBTOTAL(9,C296:C297)</f>
        <v>40338.61</v>
      </c>
      <c r="D298" s="19">
        <f t="shared" si="27"/>
        <v>0</v>
      </c>
      <c r="E298" s="19">
        <f t="shared" si="27"/>
        <v>40338.61</v>
      </c>
      <c r="F298" s="19">
        <f t="shared" si="27"/>
        <v>-5.968558980384842E-13</v>
      </c>
      <c r="G298" s="19">
        <f t="shared" si="27"/>
        <v>0</v>
      </c>
      <c r="H298" s="28">
        <f t="shared" si="27"/>
        <v>-5.968558980384842E-13</v>
      </c>
      <c r="I298" s="97"/>
    </row>
    <row r="299" spans="1:9" s="1" customFormat="1" ht="21" customHeight="1" hidden="1" outlineLevel="2">
      <c r="A299" s="41" t="s">
        <v>58</v>
      </c>
      <c r="B299" s="78" t="s">
        <v>13</v>
      </c>
      <c r="C299" s="19">
        <v>-6994.08</v>
      </c>
      <c r="D299" s="19">
        <v>-9650</v>
      </c>
      <c r="E299" s="19">
        <v>9650</v>
      </c>
      <c r="F299" s="19">
        <v>-6994.080000000002</v>
      </c>
      <c r="G299" s="19" t="s">
        <v>14</v>
      </c>
      <c r="H299" s="28">
        <v>-6994.080000000002</v>
      </c>
      <c r="I299" s="97"/>
    </row>
    <row r="300" spans="1:9" s="1" customFormat="1" ht="21" customHeight="1" hidden="1" outlineLevel="2">
      <c r="A300" s="41" t="s">
        <v>58</v>
      </c>
      <c r="B300" s="78" t="s">
        <v>30</v>
      </c>
      <c r="C300" s="19">
        <v>40500</v>
      </c>
      <c r="D300" s="19">
        <v>11860</v>
      </c>
      <c r="E300" s="19">
        <v>21645.92</v>
      </c>
      <c r="F300" s="19">
        <v>6994.080000000002</v>
      </c>
      <c r="G300" s="19" t="s">
        <v>14</v>
      </c>
      <c r="H300" s="28">
        <v>6994.080000000002</v>
      </c>
      <c r="I300" s="97"/>
    </row>
    <row r="301" spans="1:9" s="1" customFormat="1" ht="21" customHeight="1" outlineLevel="1" collapsed="1">
      <c r="A301" s="62" t="s">
        <v>185</v>
      </c>
      <c r="B301" s="78"/>
      <c r="C301" s="19">
        <f aca="true" t="shared" si="28" ref="C301:H301">SUBTOTAL(9,C299:C300)</f>
        <v>33505.92</v>
      </c>
      <c r="D301" s="19">
        <f t="shared" si="28"/>
        <v>2210</v>
      </c>
      <c r="E301" s="19">
        <f t="shared" si="28"/>
        <v>31295.92</v>
      </c>
      <c r="F301" s="19">
        <f t="shared" si="28"/>
        <v>0</v>
      </c>
      <c r="G301" s="19">
        <f t="shared" si="28"/>
        <v>0</v>
      </c>
      <c r="H301" s="28">
        <f t="shared" si="28"/>
        <v>0</v>
      </c>
      <c r="I301" s="97"/>
    </row>
    <row r="302" spans="1:9" s="1" customFormat="1" ht="21" customHeight="1" hidden="1" outlineLevel="2">
      <c r="A302" s="41" t="s">
        <v>59</v>
      </c>
      <c r="B302" s="78" t="s">
        <v>13</v>
      </c>
      <c r="C302" s="19">
        <v>0</v>
      </c>
      <c r="D302" s="19">
        <v>-7000</v>
      </c>
      <c r="E302" s="19">
        <v>7000</v>
      </c>
      <c r="F302" s="19">
        <v>0</v>
      </c>
      <c r="G302" s="19" t="s">
        <v>14</v>
      </c>
      <c r="H302" s="28">
        <v>0</v>
      </c>
      <c r="I302" s="97"/>
    </row>
    <row r="303" spans="1:9" s="1" customFormat="1" ht="21" customHeight="1" hidden="1" outlineLevel="2">
      <c r="A303" s="41" t="s">
        <v>59</v>
      </c>
      <c r="B303" s="78" t="s">
        <v>30</v>
      </c>
      <c r="C303" s="19">
        <v>27793.3</v>
      </c>
      <c r="D303" s="19">
        <v>7000</v>
      </c>
      <c r="E303" s="19">
        <v>20793.3</v>
      </c>
      <c r="F303" s="19">
        <v>0</v>
      </c>
      <c r="G303" s="19" t="s">
        <v>14</v>
      </c>
      <c r="H303" s="28">
        <v>0</v>
      </c>
      <c r="I303" s="97"/>
    </row>
    <row r="304" spans="1:9" s="1" customFormat="1" ht="21" customHeight="1" outlineLevel="1" collapsed="1">
      <c r="A304" s="62" t="s">
        <v>186</v>
      </c>
      <c r="B304" s="78"/>
      <c r="C304" s="19">
        <f aca="true" t="shared" si="29" ref="C304:H304">SUBTOTAL(9,C302:C303)</f>
        <v>27793.3</v>
      </c>
      <c r="D304" s="19">
        <f t="shared" si="29"/>
        <v>0</v>
      </c>
      <c r="E304" s="19">
        <f t="shared" si="29"/>
        <v>27793.3</v>
      </c>
      <c r="F304" s="19">
        <f t="shared" si="29"/>
        <v>0</v>
      </c>
      <c r="G304" s="19">
        <f t="shared" si="29"/>
        <v>0</v>
      </c>
      <c r="H304" s="28">
        <f t="shared" si="29"/>
        <v>0</v>
      </c>
      <c r="I304" s="97"/>
    </row>
    <row r="305" spans="1:9" s="1" customFormat="1" ht="21" customHeight="1" hidden="1" outlineLevel="2">
      <c r="A305" s="41" t="s">
        <v>60</v>
      </c>
      <c r="B305" s="78" t="s">
        <v>13</v>
      </c>
      <c r="C305" s="19">
        <v>-13364.920000000002</v>
      </c>
      <c r="D305" s="19">
        <v>-16612.3</v>
      </c>
      <c r="E305" s="19">
        <v>5605.3</v>
      </c>
      <c r="F305" s="19">
        <v>-2357.920000000002</v>
      </c>
      <c r="G305" s="19" t="s">
        <v>14</v>
      </c>
      <c r="H305" s="28">
        <v>-2357.920000000002</v>
      </c>
      <c r="I305" s="97"/>
    </row>
    <row r="306" spans="1:9" s="1" customFormat="1" ht="21" customHeight="1" hidden="1" outlineLevel="2">
      <c r="A306" s="41" t="s">
        <v>60</v>
      </c>
      <c r="B306" s="78" t="s">
        <v>30</v>
      </c>
      <c r="C306" s="19">
        <v>40500</v>
      </c>
      <c r="D306" s="19">
        <v>22206.29</v>
      </c>
      <c r="E306" s="19">
        <v>14793.5</v>
      </c>
      <c r="F306" s="19">
        <v>3500.209999999999</v>
      </c>
      <c r="G306" s="19" t="s">
        <v>14</v>
      </c>
      <c r="H306" s="28">
        <v>3500.209999999999</v>
      </c>
      <c r="I306" s="97"/>
    </row>
    <row r="307" spans="1:9" s="1" customFormat="1" ht="21" customHeight="1" outlineLevel="1" collapsed="1">
      <c r="A307" s="65" t="s">
        <v>187</v>
      </c>
      <c r="B307" s="89"/>
      <c r="C307" s="66">
        <f aca="true" t="shared" si="30" ref="C307:H307">SUBTOTAL(9,C305:C306)</f>
        <v>27135.079999999998</v>
      </c>
      <c r="D307" s="66">
        <f t="shared" si="30"/>
        <v>5593.990000000002</v>
      </c>
      <c r="E307" s="66">
        <f t="shared" si="30"/>
        <v>20398.8</v>
      </c>
      <c r="F307" s="66">
        <f t="shared" si="30"/>
        <v>1142.2899999999972</v>
      </c>
      <c r="G307" s="66">
        <f t="shared" si="30"/>
        <v>0</v>
      </c>
      <c r="H307" s="67">
        <f t="shared" si="30"/>
        <v>1142.2899999999972</v>
      </c>
      <c r="I307" s="97"/>
    </row>
    <row r="308" spans="1:9" s="1" customFormat="1" ht="21" customHeight="1" hidden="1" outlineLevel="2">
      <c r="A308" s="41" t="s">
        <v>61</v>
      </c>
      <c r="B308" s="78" t="s">
        <v>13</v>
      </c>
      <c r="C308" s="19">
        <v>-618.1800000000001</v>
      </c>
      <c r="D308" s="19">
        <v>-12837.53</v>
      </c>
      <c r="E308" s="19">
        <v>12219.35</v>
      </c>
      <c r="F308" s="19">
        <v>0</v>
      </c>
      <c r="G308" s="19" t="s">
        <v>14</v>
      </c>
      <c r="H308" s="28">
        <v>0</v>
      </c>
      <c r="I308" s="97"/>
    </row>
    <row r="309" spans="1:9" s="1" customFormat="1" ht="21" customHeight="1" hidden="1" outlineLevel="2">
      <c r="A309" s="41" t="s">
        <v>61</v>
      </c>
      <c r="B309" s="78" t="s">
        <v>30</v>
      </c>
      <c r="C309" s="19">
        <v>42500</v>
      </c>
      <c r="D309" s="19">
        <v>12837.53</v>
      </c>
      <c r="E309" s="19">
        <v>29662.470000000005</v>
      </c>
      <c r="F309" s="19">
        <v>0</v>
      </c>
      <c r="G309" s="19" t="s">
        <v>14</v>
      </c>
      <c r="H309" s="28">
        <v>0</v>
      </c>
      <c r="I309" s="97"/>
    </row>
    <row r="310" spans="1:9" s="1" customFormat="1" ht="21" customHeight="1" outlineLevel="1" collapsed="1">
      <c r="A310" s="62" t="s">
        <v>188</v>
      </c>
      <c r="B310" s="78"/>
      <c r="C310" s="19">
        <f aca="true" t="shared" si="31" ref="C310:H310">SUBTOTAL(9,C308:C309)</f>
        <v>41881.82</v>
      </c>
      <c r="D310" s="19">
        <f t="shared" si="31"/>
        <v>0</v>
      </c>
      <c r="E310" s="19">
        <f t="shared" si="31"/>
        <v>41881.82000000001</v>
      </c>
      <c r="F310" s="19">
        <f t="shared" si="31"/>
        <v>0</v>
      </c>
      <c r="G310" s="19">
        <f t="shared" si="31"/>
        <v>0</v>
      </c>
      <c r="H310" s="28">
        <f t="shared" si="31"/>
        <v>0</v>
      </c>
      <c r="I310" s="97"/>
    </row>
    <row r="311" spans="1:9" s="1" customFormat="1" ht="21" customHeight="1" hidden="1" outlineLevel="2">
      <c r="A311" s="41" t="s">
        <v>62</v>
      </c>
      <c r="B311" s="78" t="s">
        <v>13</v>
      </c>
      <c r="C311" s="19">
        <v>-1951.68</v>
      </c>
      <c r="D311" s="19">
        <v>-25342.03</v>
      </c>
      <c r="E311" s="19">
        <v>23390.35</v>
      </c>
      <c r="F311" s="19">
        <v>0</v>
      </c>
      <c r="G311" s="19" t="s">
        <v>14</v>
      </c>
      <c r="H311" s="28">
        <v>0</v>
      </c>
      <c r="I311" s="97"/>
    </row>
    <row r="312" spans="1:9" s="1" customFormat="1" ht="21" customHeight="1" hidden="1" outlineLevel="2">
      <c r="A312" s="41" t="s">
        <v>62</v>
      </c>
      <c r="B312" s="78" t="s">
        <v>30</v>
      </c>
      <c r="C312" s="19">
        <v>75770</v>
      </c>
      <c r="D312" s="19">
        <v>28916.29</v>
      </c>
      <c r="E312" s="19">
        <v>46853.71</v>
      </c>
      <c r="F312" s="19">
        <v>0</v>
      </c>
      <c r="G312" s="19" t="s">
        <v>14</v>
      </c>
      <c r="H312" s="28">
        <v>0</v>
      </c>
      <c r="I312" s="97"/>
    </row>
    <row r="313" spans="1:9" s="1" customFormat="1" ht="21" customHeight="1" outlineLevel="1" collapsed="1">
      <c r="A313" s="62" t="s">
        <v>189</v>
      </c>
      <c r="B313" s="78"/>
      <c r="C313" s="19">
        <f aca="true" t="shared" si="32" ref="C313:H313">SUBTOTAL(9,C311:C312)</f>
        <v>73818.32</v>
      </c>
      <c r="D313" s="19">
        <f t="shared" si="32"/>
        <v>3574.260000000002</v>
      </c>
      <c r="E313" s="19">
        <f t="shared" si="32"/>
        <v>70244.06</v>
      </c>
      <c r="F313" s="19">
        <f t="shared" si="32"/>
        <v>0</v>
      </c>
      <c r="G313" s="19">
        <f t="shared" si="32"/>
        <v>0</v>
      </c>
      <c r="H313" s="28">
        <f t="shared" si="32"/>
        <v>0</v>
      </c>
      <c r="I313" s="97"/>
    </row>
    <row r="314" spans="1:9" s="1" customFormat="1" ht="21" customHeight="1" hidden="1" outlineLevel="2">
      <c r="A314" s="41" t="s">
        <v>63</v>
      </c>
      <c r="B314" s="78" t="s">
        <v>13</v>
      </c>
      <c r="C314" s="19">
        <v>-2656.63</v>
      </c>
      <c r="D314" s="19">
        <v>-4159.35</v>
      </c>
      <c r="E314" s="19">
        <v>2398.91</v>
      </c>
      <c r="F314" s="19">
        <v>-896.1899999999996</v>
      </c>
      <c r="G314" s="19" t="s">
        <v>14</v>
      </c>
      <c r="H314" s="28">
        <v>-896.1899999999996</v>
      </c>
      <c r="I314" s="97"/>
    </row>
    <row r="315" spans="1:9" s="1" customFormat="1" ht="21" customHeight="1" hidden="1" outlineLevel="2">
      <c r="A315" s="41" t="s">
        <v>63</v>
      </c>
      <c r="B315" s="78" t="s">
        <v>30</v>
      </c>
      <c r="C315" s="19">
        <v>65500</v>
      </c>
      <c r="D315" s="19">
        <v>32300</v>
      </c>
      <c r="E315" s="19">
        <v>32303.810000000005</v>
      </c>
      <c r="F315" s="19">
        <v>896.189999999995</v>
      </c>
      <c r="G315" s="19" t="s">
        <v>14</v>
      </c>
      <c r="H315" s="28">
        <v>896.189999999995</v>
      </c>
      <c r="I315" s="97"/>
    </row>
    <row r="316" spans="1:9" s="1" customFormat="1" ht="21" customHeight="1" outlineLevel="1" collapsed="1">
      <c r="A316" s="62" t="s">
        <v>190</v>
      </c>
      <c r="B316" s="78"/>
      <c r="C316" s="19">
        <f aca="true" t="shared" si="33" ref="C316:H316">SUBTOTAL(9,C314:C315)</f>
        <v>62843.37</v>
      </c>
      <c r="D316" s="19">
        <f t="shared" si="33"/>
        <v>28140.65</v>
      </c>
      <c r="E316" s="19">
        <f t="shared" si="33"/>
        <v>34702.72</v>
      </c>
      <c r="F316" s="19">
        <f t="shared" si="33"/>
        <v>-4.547473508864641E-12</v>
      </c>
      <c r="G316" s="19">
        <f t="shared" si="33"/>
        <v>0</v>
      </c>
      <c r="H316" s="28">
        <f t="shared" si="33"/>
        <v>-4.547473508864641E-12</v>
      </c>
      <c r="I316" s="97"/>
    </row>
    <row r="317" spans="1:9" s="1" customFormat="1" ht="21" customHeight="1" hidden="1" outlineLevel="2">
      <c r="A317" s="41" t="s">
        <v>64</v>
      </c>
      <c r="B317" s="78" t="s">
        <v>13</v>
      </c>
      <c r="C317" s="19">
        <v>-0.27</v>
      </c>
      <c r="D317" s="19" t="s">
        <v>14</v>
      </c>
      <c r="E317" s="19" t="s">
        <v>14</v>
      </c>
      <c r="F317" s="19">
        <v>-0.27</v>
      </c>
      <c r="G317" s="19" t="s">
        <v>14</v>
      </c>
      <c r="H317" s="28">
        <v>-0.27</v>
      </c>
      <c r="I317" s="97"/>
    </row>
    <row r="318" spans="1:9" s="1" customFormat="1" ht="21" customHeight="1" hidden="1" outlineLevel="2">
      <c r="A318" s="41" t="s">
        <v>64</v>
      </c>
      <c r="B318" s="78" t="s">
        <v>30</v>
      </c>
      <c r="C318" s="19">
        <v>53000</v>
      </c>
      <c r="D318" s="19" t="s">
        <v>14</v>
      </c>
      <c r="E318" s="19">
        <v>52999.73</v>
      </c>
      <c r="F318" s="19">
        <v>0.27000000000407454</v>
      </c>
      <c r="G318" s="19" t="s">
        <v>14</v>
      </c>
      <c r="H318" s="28">
        <v>0.27000000000407454</v>
      </c>
      <c r="I318" s="97"/>
    </row>
    <row r="319" spans="1:9" s="1" customFormat="1" ht="21" customHeight="1" outlineLevel="1" collapsed="1">
      <c r="A319" s="62" t="s">
        <v>191</v>
      </c>
      <c r="B319" s="78"/>
      <c r="C319" s="19">
        <f aca="true" t="shared" si="34" ref="C319:H319">SUBTOTAL(9,C317:C318)</f>
        <v>52999.73</v>
      </c>
      <c r="D319" s="19">
        <f t="shared" si="34"/>
        <v>0</v>
      </c>
      <c r="E319" s="19">
        <f t="shared" si="34"/>
        <v>52999.73</v>
      </c>
      <c r="F319" s="19">
        <f t="shared" si="34"/>
        <v>4.0745185003743245E-12</v>
      </c>
      <c r="G319" s="19">
        <f t="shared" si="34"/>
        <v>0</v>
      </c>
      <c r="H319" s="28">
        <f t="shared" si="34"/>
        <v>4.0745185003743245E-12</v>
      </c>
      <c r="I319" s="97"/>
    </row>
    <row r="320" spans="1:9" s="1" customFormat="1" ht="21" customHeight="1" hidden="1" outlineLevel="2">
      <c r="A320" s="41" t="s">
        <v>65</v>
      </c>
      <c r="B320" s="78" t="s">
        <v>13</v>
      </c>
      <c r="C320" s="19">
        <v>-3654.63</v>
      </c>
      <c r="D320" s="19">
        <v>-6999.089999999999</v>
      </c>
      <c r="E320" s="19">
        <v>6123.55</v>
      </c>
      <c r="F320" s="19">
        <v>-2779.090000000001</v>
      </c>
      <c r="G320" s="19" t="s">
        <v>14</v>
      </c>
      <c r="H320" s="28">
        <v>-2779.090000000001</v>
      </c>
      <c r="I320" s="97"/>
    </row>
    <row r="321" spans="1:9" s="1" customFormat="1" ht="21" customHeight="1" hidden="1" outlineLevel="2">
      <c r="A321" s="41" t="s">
        <v>65</v>
      </c>
      <c r="B321" s="78" t="s">
        <v>30</v>
      </c>
      <c r="C321" s="19">
        <v>45500</v>
      </c>
      <c r="D321" s="19">
        <v>7242.54</v>
      </c>
      <c r="E321" s="19">
        <v>35478.369999999995</v>
      </c>
      <c r="F321" s="19">
        <v>2779.0900000000047</v>
      </c>
      <c r="G321" s="19" t="s">
        <v>14</v>
      </c>
      <c r="H321" s="28">
        <v>2779.0900000000047</v>
      </c>
      <c r="I321" s="97"/>
    </row>
    <row r="322" spans="1:9" s="1" customFormat="1" ht="21" customHeight="1" outlineLevel="1" collapsed="1">
      <c r="A322" s="62" t="s">
        <v>192</v>
      </c>
      <c r="B322" s="78"/>
      <c r="C322" s="19">
        <f aca="true" t="shared" si="35" ref="C322:H322">SUBTOTAL(9,C320:C321)</f>
        <v>41845.37</v>
      </c>
      <c r="D322" s="19">
        <f t="shared" si="35"/>
        <v>243.45000000000073</v>
      </c>
      <c r="E322" s="19">
        <f t="shared" si="35"/>
        <v>41601.92</v>
      </c>
      <c r="F322" s="19">
        <f t="shared" si="35"/>
        <v>3.637978807091713E-12</v>
      </c>
      <c r="G322" s="19">
        <f t="shared" si="35"/>
        <v>0</v>
      </c>
      <c r="H322" s="28">
        <f t="shared" si="35"/>
        <v>3.637978807091713E-12</v>
      </c>
      <c r="I322" s="97"/>
    </row>
    <row r="323" spans="1:9" s="1" customFormat="1" ht="21" customHeight="1" hidden="1" outlineLevel="2">
      <c r="A323" s="41" t="s">
        <v>66</v>
      </c>
      <c r="B323" s="78" t="s">
        <v>13</v>
      </c>
      <c r="C323" s="19">
        <v>-4989.900000000001</v>
      </c>
      <c r="D323" s="19">
        <v>-1488.4</v>
      </c>
      <c r="E323" s="19">
        <v>1488.4</v>
      </c>
      <c r="F323" s="19">
        <v>-4989.9000000000015</v>
      </c>
      <c r="G323" s="19" t="s">
        <v>14</v>
      </c>
      <c r="H323" s="28">
        <v>-4989.9000000000015</v>
      </c>
      <c r="I323" s="97"/>
    </row>
    <row r="324" spans="1:9" s="1" customFormat="1" ht="21" customHeight="1" hidden="1" outlineLevel="2">
      <c r="A324" s="41" t="s">
        <v>66</v>
      </c>
      <c r="B324" s="78" t="s">
        <v>30</v>
      </c>
      <c r="C324" s="19">
        <v>40500</v>
      </c>
      <c r="D324" s="19">
        <v>6488.4</v>
      </c>
      <c r="E324" s="19">
        <v>29021.7</v>
      </c>
      <c r="F324" s="19">
        <v>4989.899999999999</v>
      </c>
      <c r="G324" s="19" t="s">
        <v>14</v>
      </c>
      <c r="H324" s="28">
        <v>4989.899999999999</v>
      </c>
      <c r="I324" s="97"/>
    </row>
    <row r="325" spans="1:9" s="1" customFormat="1" ht="21" customHeight="1" outlineLevel="1" collapsed="1">
      <c r="A325" s="62" t="s">
        <v>193</v>
      </c>
      <c r="B325" s="78"/>
      <c r="C325" s="19">
        <f aca="true" t="shared" si="36" ref="C325:H325">SUBTOTAL(9,C323:C324)</f>
        <v>35510.1</v>
      </c>
      <c r="D325" s="19">
        <f t="shared" si="36"/>
        <v>5000</v>
      </c>
      <c r="E325" s="19">
        <f t="shared" si="36"/>
        <v>30510.100000000002</v>
      </c>
      <c r="F325" s="19">
        <f t="shared" si="36"/>
        <v>0</v>
      </c>
      <c r="G325" s="19">
        <f t="shared" si="36"/>
        <v>0</v>
      </c>
      <c r="H325" s="28">
        <f t="shared" si="36"/>
        <v>0</v>
      </c>
      <c r="I325" s="97"/>
    </row>
    <row r="326" spans="1:9" s="1" customFormat="1" ht="21" customHeight="1" hidden="1" outlineLevel="2">
      <c r="A326" s="41" t="s">
        <v>67</v>
      </c>
      <c r="B326" s="78" t="s">
        <v>13</v>
      </c>
      <c r="C326" s="19">
        <v>-4035.69</v>
      </c>
      <c r="D326" s="19" t="s">
        <v>14</v>
      </c>
      <c r="E326" s="19" t="s">
        <v>14</v>
      </c>
      <c r="F326" s="19">
        <v>-4035.69</v>
      </c>
      <c r="G326" s="19" t="s">
        <v>14</v>
      </c>
      <c r="H326" s="28">
        <v>-4035.69</v>
      </c>
      <c r="I326" s="97"/>
    </row>
    <row r="327" spans="1:9" s="1" customFormat="1" ht="21" customHeight="1" hidden="1" outlineLevel="2">
      <c r="A327" s="41" t="s">
        <v>67</v>
      </c>
      <c r="B327" s="78" t="s">
        <v>30</v>
      </c>
      <c r="C327" s="19">
        <v>44100</v>
      </c>
      <c r="D327" s="19">
        <v>18500</v>
      </c>
      <c r="E327" s="19">
        <v>21564.31</v>
      </c>
      <c r="F327" s="19">
        <v>4035.6899999999987</v>
      </c>
      <c r="G327" s="19" t="s">
        <v>14</v>
      </c>
      <c r="H327" s="28">
        <v>4035.6899999999987</v>
      </c>
      <c r="I327" s="97"/>
    </row>
    <row r="328" spans="1:9" s="1" customFormat="1" ht="21" customHeight="1" outlineLevel="1" collapsed="1">
      <c r="A328" s="62" t="s">
        <v>194</v>
      </c>
      <c r="B328" s="78"/>
      <c r="C328" s="19">
        <f aca="true" t="shared" si="37" ref="C328:H328">SUBTOTAL(9,C326:C327)</f>
        <v>40064.31</v>
      </c>
      <c r="D328" s="19">
        <f t="shared" si="37"/>
        <v>18500</v>
      </c>
      <c r="E328" s="19">
        <f t="shared" si="37"/>
        <v>21564.31</v>
      </c>
      <c r="F328" s="19">
        <f t="shared" si="37"/>
        <v>0</v>
      </c>
      <c r="G328" s="19">
        <f t="shared" si="37"/>
        <v>0</v>
      </c>
      <c r="H328" s="28">
        <f t="shared" si="37"/>
        <v>0</v>
      </c>
      <c r="I328" s="97"/>
    </row>
    <row r="329" spans="1:9" s="1" customFormat="1" ht="21" customHeight="1" hidden="1" outlineLevel="2">
      <c r="A329" s="41" t="s">
        <v>68</v>
      </c>
      <c r="B329" s="78" t="s">
        <v>13</v>
      </c>
      <c r="C329" s="19">
        <v>-1761.33</v>
      </c>
      <c r="D329" s="19">
        <v>-4339.29</v>
      </c>
      <c r="E329" s="19">
        <v>4339.29</v>
      </c>
      <c r="F329" s="19">
        <v>-1761.33</v>
      </c>
      <c r="G329" s="19" t="s">
        <v>14</v>
      </c>
      <c r="H329" s="28">
        <v>-1761.33</v>
      </c>
      <c r="I329" s="97"/>
    </row>
    <row r="330" spans="1:9" s="1" customFormat="1" ht="21" customHeight="1" hidden="1" outlineLevel="2">
      <c r="A330" s="41" t="s">
        <v>68</v>
      </c>
      <c r="B330" s="78" t="s">
        <v>30</v>
      </c>
      <c r="C330" s="19">
        <v>40716.04</v>
      </c>
      <c r="D330" s="19">
        <v>4339.29</v>
      </c>
      <c r="E330" s="19">
        <v>34615.420000000006</v>
      </c>
      <c r="F330" s="19">
        <v>1761.3299999999954</v>
      </c>
      <c r="G330" s="19" t="s">
        <v>14</v>
      </c>
      <c r="H330" s="28">
        <v>1761.3299999999954</v>
      </c>
      <c r="I330" s="97"/>
    </row>
    <row r="331" spans="1:9" s="1" customFormat="1" ht="21" customHeight="1" outlineLevel="1" collapsed="1">
      <c r="A331" s="62" t="s">
        <v>195</v>
      </c>
      <c r="B331" s="78"/>
      <c r="C331" s="19">
        <f aca="true" t="shared" si="38" ref="C331:H331">SUBTOTAL(9,C329:C330)</f>
        <v>38954.71</v>
      </c>
      <c r="D331" s="19">
        <f t="shared" si="38"/>
        <v>0</v>
      </c>
      <c r="E331" s="19">
        <f t="shared" si="38"/>
        <v>38954.71000000001</v>
      </c>
      <c r="F331" s="19">
        <f t="shared" si="38"/>
        <v>-4.547473508864641E-12</v>
      </c>
      <c r="G331" s="19">
        <f t="shared" si="38"/>
        <v>0</v>
      </c>
      <c r="H331" s="28">
        <f t="shared" si="38"/>
        <v>-4.547473508864641E-12</v>
      </c>
      <c r="I331" s="97"/>
    </row>
    <row r="332" spans="1:9" s="1" customFormat="1" ht="21" customHeight="1" hidden="1" outlineLevel="2">
      <c r="A332" s="41" t="s">
        <v>69</v>
      </c>
      <c r="B332" s="78" t="s">
        <v>13</v>
      </c>
      <c r="C332" s="19">
        <v>0</v>
      </c>
      <c r="D332" s="19">
        <v>-10575.83</v>
      </c>
      <c r="E332" s="19">
        <v>10575.83</v>
      </c>
      <c r="F332" s="19">
        <v>0</v>
      </c>
      <c r="G332" s="19" t="s">
        <v>14</v>
      </c>
      <c r="H332" s="28">
        <v>0</v>
      </c>
      <c r="I332" s="97"/>
    </row>
    <row r="333" spans="1:9" s="1" customFormat="1" ht="21" customHeight="1" hidden="1" outlineLevel="2">
      <c r="A333" s="41" t="s">
        <v>69</v>
      </c>
      <c r="B333" s="78" t="s">
        <v>30</v>
      </c>
      <c r="C333" s="19">
        <v>40500</v>
      </c>
      <c r="D333" s="19">
        <v>10575.83</v>
      </c>
      <c r="E333" s="19">
        <v>29924.17</v>
      </c>
      <c r="F333" s="19">
        <v>0</v>
      </c>
      <c r="G333" s="19" t="s">
        <v>14</v>
      </c>
      <c r="H333" s="28">
        <v>0</v>
      </c>
      <c r="I333" s="97"/>
    </row>
    <row r="334" spans="1:9" s="1" customFormat="1" ht="21" customHeight="1" outlineLevel="1" collapsed="1">
      <c r="A334" s="62" t="s">
        <v>196</v>
      </c>
      <c r="B334" s="78"/>
      <c r="C334" s="19">
        <f aca="true" t="shared" si="39" ref="C334:H334">SUBTOTAL(9,C332:C333)</f>
        <v>40500</v>
      </c>
      <c r="D334" s="19">
        <f t="shared" si="39"/>
        <v>0</v>
      </c>
      <c r="E334" s="19">
        <f t="shared" si="39"/>
        <v>40500</v>
      </c>
      <c r="F334" s="19">
        <f t="shared" si="39"/>
        <v>0</v>
      </c>
      <c r="G334" s="19">
        <f t="shared" si="39"/>
        <v>0</v>
      </c>
      <c r="H334" s="28">
        <f t="shared" si="39"/>
        <v>0</v>
      </c>
      <c r="I334" s="97"/>
    </row>
    <row r="335" spans="1:9" s="1" customFormat="1" ht="21" customHeight="1" hidden="1" outlineLevel="2">
      <c r="A335" s="41" t="s">
        <v>70</v>
      </c>
      <c r="B335" s="78" t="s">
        <v>13</v>
      </c>
      <c r="C335" s="19">
        <v>-4404.57</v>
      </c>
      <c r="D335" s="19">
        <v>-2500</v>
      </c>
      <c r="E335" s="19">
        <v>2500</v>
      </c>
      <c r="F335" s="19">
        <v>-4404.57</v>
      </c>
      <c r="G335" s="19" t="s">
        <v>14</v>
      </c>
      <c r="H335" s="28">
        <v>-4404.57</v>
      </c>
      <c r="I335" s="97"/>
    </row>
    <row r="336" spans="1:9" s="1" customFormat="1" ht="21" customHeight="1" hidden="1" outlineLevel="2">
      <c r="A336" s="41" t="s">
        <v>70</v>
      </c>
      <c r="B336" s="78" t="s">
        <v>30</v>
      </c>
      <c r="C336" s="19">
        <v>40500</v>
      </c>
      <c r="D336" s="19">
        <v>17500</v>
      </c>
      <c r="E336" s="19">
        <v>18595.43</v>
      </c>
      <c r="F336" s="19">
        <v>4404.57</v>
      </c>
      <c r="G336" s="19" t="s">
        <v>14</v>
      </c>
      <c r="H336" s="28">
        <v>4404.57</v>
      </c>
      <c r="I336" s="97"/>
    </row>
    <row r="337" spans="1:9" s="1" customFormat="1" ht="21" customHeight="1" outlineLevel="1" collapsed="1">
      <c r="A337" s="62" t="s">
        <v>197</v>
      </c>
      <c r="B337" s="78"/>
      <c r="C337" s="19">
        <f aca="true" t="shared" si="40" ref="C337:H337">SUBTOTAL(9,C335:C336)</f>
        <v>36095.43</v>
      </c>
      <c r="D337" s="19">
        <f t="shared" si="40"/>
        <v>15000</v>
      </c>
      <c r="E337" s="19">
        <f t="shared" si="40"/>
        <v>21095.43</v>
      </c>
      <c r="F337" s="19">
        <f t="shared" si="40"/>
        <v>0</v>
      </c>
      <c r="G337" s="19">
        <f t="shared" si="40"/>
        <v>0</v>
      </c>
      <c r="H337" s="28">
        <f t="shared" si="40"/>
        <v>0</v>
      </c>
      <c r="I337" s="97"/>
    </row>
    <row r="338" spans="1:9" s="1" customFormat="1" ht="21" customHeight="1" hidden="1" outlineLevel="2">
      <c r="A338" s="41" t="s">
        <v>71</v>
      </c>
      <c r="B338" s="78" t="s">
        <v>13</v>
      </c>
      <c r="C338" s="19">
        <v>-1075.55</v>
      </c>
      <c r="D338" s="19">
        <v>-5405.81</v>
      </c>
      <c r="E338" s="19">
        <v>5405.81</v>
      </c>
      <c r="F338" s="19">
        <v>-1075.5500000000002</v>
      </c>
      <c r="G338" s="19" t="s">
        <v>14</v>
      </c>
      <c r="H338" s="28">
        <v>-1075.5500000000002</v>
      </c>
      <c r="I338" s="97"/>
    </row>
    <row r="339" spans="1:9" s="1" customFormat="1" ht="21" customHeight="1" hidden="1" outlineLevel="2">
      <c r="A339" s="41" t="s">
        <v>71</v>
      </c>
      <c r="B339" s="78" t="s">
        <v>30</v>
      </c>
      <c r="C339" s="19">
        <v>40500</v>
      </c>
      <c r="D339" s="19">
        <v>10355.19</v>
      </c>
      <c r="E339" s="19">
        <v>29069.26</v>
      </c>
      <c r="F339" s="19">
        <v>1075.5499999999975</v>
      </c>
      <c r="G339" s="19" t="s">
        <v>14</v>
      </c>
      <c r="H339" s="28">
        <v>1075.5499999999975</v>
      </c>
      <c r="I339" s="97"/>
    </row>
    <row r="340" spans="1:9" s="1" customFormat="1" ht="21" customHeight="1" outlineLevel="1" collapsed="1">
      <c r="A340" s="62" t="s">
        <v>198</v>
      </c>
      <c r="B340" s="78"/>
      <c r="C340" s="19">
        <f aca="true" t="shared" si="41" ref="C340:H340">SUBTOTAL(9,C338:C339)</f>
        <v>39424.45</v>
      </c>
      <c r="D340" s="19">
        <f t="shared" si="41"/>
        <v>4949.38</v>
      </c>
      <c r="E340" s="19">
        <f t="shared" si="41"/>
        <v>34475.07</v>
      </c>
      <c r="F340" s="19">
        <f t="shared" si="41"/>
        <v>-2.7284841053187847E-12</v>
      </c>
      <c r="G340" s="19">
        <f t="shared" si="41"/>
        <v>0</v>
      </c>
      <c r="H340" s="28">
        <f t="shared" si="41"/>
        <v>-2.7284841053187847E-12</v>
      </c>
      <c r="I340" s="97"/>
    </row>
    <row r="341" spans="1:9" s="1" customFormat="1" ht="21" customHeight="1" hidden="1" outlineLevel="2">
      <c r="A341" s="41" t="s">
        <v>72</v>
      </c>
      <c r="B341" s="78" t="s">
        <v>13</v>
      </c>
      <c r="C341" s="19">
        <v>-23.28</v>
      </c>
      <c r="D341" s="19">
        <v>-8273.28</v>
      </c>
      <c r="E341" s="19">
        <v>8250</v>
      </c>
      <c r="F341" s="19">
        <v>0</v>
      </c>
      <c r="G341" s="19" t="s">
        <v>14</v>
      </c>
      <c r="H341" s="28">
        <v>0</v>
      </c>
      <c r="I341" s="97"/>
    </row>
    <row r="342" spans="1:9" s="1" customFormat="1" ht="21" customHeight="1" hidden="1" outlineLevel="2">
      <c r="A342" s="41" t="s">
        <v>72</v>
      </c>
      <c r="B342" s="78" t="s">
        <v>30</v>
      </c>
      <c r="C342" s="19">
        <v>40500</v>
      </c>
      <c r="D342" s="19">
        <v>12133.02</v>
      </c>
      <c r="E342" s="19">
        <v>28366.98</v>
      </c>
      <c r="F342" s="19">
        <v>0</v>
      </c>
      <c r="G342" s="19" t="s">
        <v>14</v>
      </c>
      <c r="H342" s="28">
        <v>0</v>
      </c>
      <c r="I342" s="97"/>
    </row>
    <row r="343" spans="1:9" s="1" customFormat="1" ht="21" customHeight="1" outlineLevel="1" collapsed="1">
      <c r="A343" s="62" t="s">
        <v>199</v>
      </c>
      <c r="B343" s="78"/>
      <c r="C343" s="19">
        <f aca="true" t="shared" si="42" ref="C343:H343">SUBTOTAL(9,C341:C342)</f>
        <v>40476.72</v>
      </c>
      <c r="D343" s="19">
        <f t="shared" si="42"/>
        <v>3859.74</v>
      </c>
      <c r="E343" s="19">
        <f t="shared" si="42"/>
        <v>36616.979999999996</v>
      </c>
      <c r="F343" s="19">
        <f t="shared" si="42"/>
        <v>0</v>
      </c>
      <c r="G343" s="19">
        <f t="shared" si="42"/>
        <v>0</v>
      </c>
      <c r="H343" s="28">
        <f t="shared" si="42"/>
        <v>0</v>
      </c>
      <c r="I343" s="97"/>
    </row>
    <row r="344" spans="1:9" s="1" customFormat="1" ht="21" customHeight="1" hidden="1" outlineLevel="2">
      <c r="A344" s="41" t="s">
        <v>73</v>
      </c>
      <c r="B344" s="78" t="s">
        <v>13</v>
      </c>
      <c r="C344" s="19">
        <v>-5007.49</v>
      </c>
      <c r="D344" s="19">
        <v>-11178.63</v>
      </c>
      <c r="E344" s="19">
        <v>9409.050000000001</v>
      </c>
      <c r="F344" s="19">
        <v>-3237.91</v>
      </c>
      <c r="G344" s="19" t="s">
        <v>14</v>
      </c>
      <c r="H344" s="28">
        <v>-3237.91</v>
      </c>
      <c r="I344" s="97"/>
    </row>
    <row r="345" spans="1:9" s="1" customFormat="1" ht="21" customHeight="1" hidden="1" outlineLevel="2">
      <c r="A345" s="41" t="s">
        <v>73</v>
      </c>
      <c r="B345" s="78" t="s">
        <v>30</v>
      </c>
      <c r="C345" s="19">
        <v>40500</v>
      </c>
      <c r="D345" s="19">
        <v>12709.05</v>
      </c>
      <c r="E345" s="19">
        <v>24553.04</v>
      </c>
      <c r="F345" s="19">
        <v>3237.909999999998</v>
      </c>
      <c r="G345" s="19" t="s">
        <v>14</v>
      </c>
      <c r="H345" s="28">
        <v>3237.909999999998</v>
      </c>
      <c r="I345" s="97"/>
    </row>
    <row r="346" spans="1:9" s="1" customFormat="1" ht="21" customHeight="1" outlineLevel="1" collapsed="1">
      <c r="A346" s="62" t="s">
        <v>200</v>
      </c>
      <c r="B346" s="78"/>
      <c r="C346" s="19">
        <f aca="true" t="shared" si="43" ref="C346:H346">SUBTOTAL(9,C344:C345)</f>
        <v>35492.51</v>
      </c>
      <c r="D346" s="19">
        <f t="shared" si="43"/>
        <v>1530.42</v>
      </c>
      <c r="E346" s="19">
        <f t="shared" si="43"/>
        <v>33962.090000000004</v>
      </c>
      <c r="F346" s="19">
        <f t="shared" si="43"/>
        <v>0</v>
      </c>
      <c r="G346" s="19">
        <f t="shared" si="43"/>
        <v>0</v>
      </c>
      <c r="H346" s="28">
        <f t="shared" si="43"/>
        <v>0</v>
      </c>
      <c r="I346" s="97"/>
    </row>
    <row r="347" spans="1:9" s="1" customFormat="1" ht="21" customHeight="1" hidden="1" outlineLevel="2">
      <c r="A347" s="41" t="s">
        <v>74</v>
      </c>
      <c r="B347" s="78" t="s">
        <v>13</v>
      </c>
      <c r="C347" s="19">
        <v>-9125.04</v>
      </c>
      <c r="D347" s="19">
        <v>-14500</v>
      </c>
      <c r="E347" s="19">
        <v>14500</v>
      </c>
      <c r="F347" s="19">
        <v>-9125.04</v>
      </c>
      <c r="G347" s="19" t="s">
        <v>14</v>
      </c>
      <c r="H347" s="28">
        <v>-9125.04</v>
      </c>
      <c r="I347" s="97"/>
    </row>
    <row r="348" spans="1:9" s="1" customFormat="1" ht="21" customHeight="1" hidden="1" outlineLevel="2">
      <c r="A348" s="41" t="s">
        <v>74</v>
      </c>
      <c r="B348" s="78" t="s">
        <v>30</v>
      </c>
      <c r="C348" s="19">
        <v>44528.24</v>
      </c>
      <c r="D348" s="19">
        <v>15000</v>
      </c>
      <c r="E348" s="19">
        <v>20403.2</v>
      </c>
      <c r="F348" s="19">
        <v>9125.039999999997</v>
      </c>
      <c r="G348" s="19" t="s">
        <v>14</v>
      </c>
      <c r="H348" s="28">
        <v>9125.039999999997</v>
      </c>
      <c r="I348" s="97"/>
    </row>
    <row r="349" spans="1:9" s="1" customFormat="1" ht="21" customHeight="1" outlineLevel="1" collapsed="1">
      <c r="A349" s="62" t="s">
        <v>201</v>
      </c>
      <c r="B349" s="78"/>
      <c r="C349" s="19">
        <f aca="true" t="shared" si="44" ref="C349:H349">SUBTOTAL(9,C347:C348)</f>
        <v>35403.2</v>
      </c>
      <c r="D349" s="19">
        <f t="shared" si="44"/>
        <v>500</v>
      </c>
      <c r="E349" s="19">
        <f t="shared" si="44"/>
        <v>34903.2</v>
      </c>
      <c r="F349" s="19">
        <f t="shared" si="44"/>
        <v>0</v>
      </c>
      <c r="G349" s="19">
        <f t="shared" si="44"/>
        <v>0</v>
      </c>
      <c r="H349" s="28">
        <f t="shared" si="44"/>
        <v>0</v>
      </c>
      <c r="I349" s="97"/>
    </row>
    <row r="350" spans="1:9" s="1" customFormat="1" ht="21" customHeight="1" hidden="1" outlineLevel="2">
      <c r="A350" s="41" t="s">
        <v>75</v>
      </c>
      <c r="B350" s="78" t="s">
        <v>13</v>
      </c>
      <c r="C350" s="19">
        <v>-2295.69</v>
      </c>
      <c r="D350" s="19">
        <v>-4465</v>
      </c>
      <c r="E350" s="19">
        <v>3375</v>
      </c>
      <c r="F350" s="19">
        <v>-1205.6900000000005</v>
      </c>
      <c r="G350" s="19" t="s">
        <v>14</v>
      </c>
      <c r="H350" s="28">
        <v>-1205.6900000000005</v>
      </c>
      <c r="I350" s="97"/>
    </row>
    <row r="351" spans="1:9" s="1" customFormat="1" ht="21" customHeight="1" hidden="1" outlineLevel="2">
      <c r="A351" s="41" t="s">
        <v>75</v>
      </c>
      <c r="B351" s="78" t="s">
        <v>30</v>
      </c>
      <c r="C351" s="19">
        <v>40500</v>
      </c>
      <c r="D351" s="19">
        <v>6375</v>
      </c>
      <c r="E351" s="19">
        <v>32919.31</v>
      </c>
      <c r="F351" s="19">
        <v>1205.6900000000023</v>
      </c>
      <c r="G351" s="19" t="s">
        <v>14</v>
      </c>
      <c r="H351" s="28">
        <v>1205.6900000000023</v>
      </c>
      <c r="I351" s="97"/>
    </row>
    <row r="352" spans="1:9" s="1" customFormat="1" ht="21" customHeight="1" outlineLevel="1" collapsed="1">
      <c r="A352" s="62" t="s">
        <v>202</v>
      </c>
      <c r="B352" s="78"/>
      <c r="C352" s="19">
        <f aca="true" t="shared" si="45" ref="C352:H352">SUBTOTAL(9,C350:C351)</f>
        <v>38204.31</v>
      </c>
      <c r="D352" s="19">
        <f t="shared" si="45"/>
        <v>1910</v>
      </c>
      <c r="E352" s="19">
        <f t="shared" si="45"/>
        <v>36294.31</v>
      </c>
      <c r="F352" s="19">
        <f t="shared" si="45"/>
        <v>1.8189894035458565E-12</v>
      </c>
      <c r="G352" s="19">
        <f t="shared" si="45"/>
        <v>0</v>
      </c>
      <c r="H352" s="28">
        <f t="shared" si="45"/>
        <v>1.8189894035458565E-12</v>
      </c>
      <c r="I352" s="97"/>
    </row>
    <row r="353" spans="1:9" s="1" customFormat="1" ht="21" customHeight="1" hidden="1" outlineLevel="2">
      <c r="A353" s="41" t="s">
        <v>76</v>
      </c>
      <c r="B353" s="78" t="s">
        <v>13</v>
      </c>
      <c r="C353" s="19">
        <v>-1768.29</v>
      </c>
      <c r="D353" s="19">
        <v>-3719.93</v>
      </c>
      <c r="E353" s="19">
        <v>2142.52</v>
      </c>
      <c r="F353" s="19">
        <v>-190.87999999999965</v>
      </c>
      <c r="G353" s="19" t="s">
        <v>14</v>
      </c>
      <c r="H353" s="28">
        <v>-190.87999999999965</v>
      </c>
      <c r="I353" s="97"/>
    </row>
    <row r="354" spans="1:9" s="1" customFormat="1" ht="21" customHeight="1" hidden="1" outlineLevel="2">
      <c r="A354" s="41" t="s">
        <v>76</v>
      </c>
      <c r="B354" s="78" t="s">
        <v>30</v>
      </c>
      <c r="C354" s="19">
        <v>40500</v>
      </c>
      <c r="D354" s="19">
        <v>4583.75</v>
      </c>
      <c r="E354" s="19">
        <v>35725.37</v>
      </c>
      <c r="F354" s="19">
        <v>190.87999999999738</v>
      </c>
      <c r="G354" s="19" t="s">
        <v>14</v>
      </c>
      <c r="H354" s="28">
        <v>190.87999999999738</v>
      </c>
      <c r="I354" s="97"/>
    </row>
    <row r="355" spans="1:9" s="1" customFormat="1" ht="21" customHeight="1" outlineLevel="1" collapsed="1">
      <c r="A355" s="62" t="s">
        <v>203</v>
      </c>
      <c r="B355" s="78"/>
      <c r="C355" s="19">
        <f aca="true" t="shared" si="46" ref="C355:H355">SUBTOTAL(9,C353:C354)</f>
        <v>38731.71</v>
      </c>
      <c r="D355" s="19">
        <f t="shared" si="46"/>
        <v>863.8200000000002</v>
      </c>
      <c r="E355" s="19">
        <f t="shared" si="46"/>
        <v>37867.89</v>
      </c>
      <c r="F355" s="19">
        <f t="shared" si="46"/>
        <v>-2.2737367544323206E-12</v>
      </c>
      <c r="G355" s="19">
        <f t="shared" si="46"/>
        <v>0</v>
      </c>
      <c r="H355" s="28">
        <f t="shared" si="46"/>
        <v>-2.2737367544323206E-12</v>
      </c>
      <c r="I355" s="97"/>
    </row>
    <row r="356" spans="1:9" s="1" customFormat="1" ht="21" customHeight="1" hidden="1" outlineLevel="2">
      <c r="A356" s="41" t="s">
        <v>77</v>
      </c>
      <c r="B356" s="78" t="s">
        <v>13</v>
      </c>
      <c r="C356" s="19">
        <v>-11014.27</v>
      </c>
      <c r="D356" s="19">
        <v>-16030.769999999999</v>
      </c>
      <c r="E356" s="19">
        <v>7135.75</v>
      </c>
      <c r="F356" s="19">
        <v>-2119.250000000002</v>
      </c>
      <c r="G356" s="19" t="s">
        <v>14</v>
      </c>
      <c r="H356" s="28">
        <v>-2119.250000000002</v>
      </c>
      <c r="I356" s="97"/>
    </row>
    <row r="357" spans="1:9" s="1" customFormat="1" ht="21" customHeight="1" hidden="1" outlineLevel="2">
      <c r="A357" s="41" t="s">
        <v>77</v>
      </c>
      <c r="B357" s="78" t="s">
        <v>30</v>
      </c>
      <c r="C357" s="19">
        <v>40500</v>
      </c>
      <c r="D357" s="19">
        <v>16072.28</v>
      </c>
      <c r="E357" s="19">
        <v>22308.47</v>
      </c>
      <c r="F357" s="19">
        <v>2119.249999999998</v>
      </c>
      <c r="G357" s="19" t="s">
        <v>14</v>
      </c>
      <c r="H357" s="28">
        <v>2119.249999999998</v>
      </c>
      <c r="I357" s="97"/>
    </row>
    <row r="358" spans="1:9" s="1" customFormat="1" ht="21" customHeight="1" outlineLevel="1" collapsed="1">
      <c r="A358" s="62" t="s">
        <v>204</v>
      </c>
      <c r="B358" s="78"/>
      <c r="C358" s="19">
        <f aca="true" t="shared" si="47" ref="C358:H358">SUBTOTAL(9,C356:C357)</f>
        <v>29485.73</v>
      </c>
      <c r="D358" s="19">
        <f t="shared" si="47"/>
        <v>41.51000000000204</v>
      </c>
      <c r="E358" s="19">
        <f t="shared" si="47"/>
        <v>29444.22</v>
      </c>
      <c r="F358" s="19">
        <f t="shared" si="47"/>
        <v>-3.637978807091713E-12</v>
      </c>
      <c r="G358" s="19">
        <f t="shared" si="47"/>
        <v>0</v>
      </c>
      <c r="H358" s="28">
        <f t="shared" si="47"/>
        <v>-3.637978807091713E-12</v>
      </c>
      <c r="I358" s="97"/>
    </row>
    <row r="359" spans="1:9" s="1" customFormat="1" ht="21" customHeight="1" hidden="1" outlineLevel="2">
      <c r="A359" s="41" t="s">
        <v>78</v>
      </c>
      <c r="B359" s="78" t="s">
        <v>13</v>
      </c>
      <c r="C359" s="19">
        <v>-2190.06</v>
      </c>
      <c r="D359" s="19">
        <v>-2416.96</v>
      </c>
      <c r="E359" s="19">
        <v>226.9</v>
      </c>
      <c r="F359" s="19">
        <v>0</v>
      </c>
      <c r="G359" s="19" t="s">
        <v>14</v>
      </c>
      <c r="H359" s="28">
        <v>0</v>
      </c>
      <c r="I359" s="97"/>
    </row>
    <row r="360" spans="1:9" s="1" customFormat="1" ht="21" customHeight="1" hidden="1" outlineLevel="2">
      <c r="A360" s="41" t="s">
        <v>78</v>
      </c>
      <c r="B360" s="78" t="s">
        <v>30</v>
      </c>
      <c r="C360" s="19">
        <v>40500</v>
      </c>
      <c r="D360" s="19">
        <v>10240.78</v>
      </c>
      <c r="E360" s="19">
        <v>30259.22</v>
      </c>
      <c r="F360" s="19">
        <v>0</v>
      </c>
      <c r="G360" s="19" t="s">
        <v>14</v>
      </c>
      <c r="H360" s="28">
        <v>0</v>
      </c>
      <c r="I360" s="97"/>
    </row>
    <row r="361" spans="1:9" s="1" customFormat="1" ht="21" customHeight="1" outlineLevel="1" collapsed="1">
      <c r="A361" s="62" t="s">
        <v>205</v>
      </c>
      <c r="B361" s="78"/>
      <c r="C361" s="19">
        <f aca="true" t="shared" si="48" ref="C361:H361">SUBTOTAL(9,C359:C360)</f>
        <v>38309.94</v>
      </c>
      <c r="D361" s="19">
        <f t="shared" si="48"/>
        <v>7823.820000000001</v>
      </c>
      <c r="E361" s="19">
        <f t="shared" si="48"/>
        <v>30486.120000000003</v>
      </c>
      <c r="F361" s="19">
        <f t="shared" si="48"/>
        <v>0</v>
      </c>
      <c r="G361" s="19">
        <f t="shared" si="48"/>
        <v>0</v>
      </c>
      <c r="H361" s="28">
        <f t="shared" si="48"/>
        <v>0</v>
      </c>
      <c r="I361" s="97"/>
    </row>
    <row r="362" spans="1:9" s="1" customFormat="1" ht="21" customHeight="1" hidden="1" outlineLevel="2">
      <c r="A362" s="41" t="s">
        <v>79</v>
      </c>
      <c r="B362" s="78" t="s">
        <v>13</v>
      </c>
      <c r="C362" s="19">
        <v>-4104.2</v>
      </c>
      <c r="D362" s="19">
        <v>-4000</v>
      </c>
      <c r="E362" s="19" t="s">
        <v>14</v>
      </c>
      <c r="F362" s="19">
        <v>-104.19999999999982</v>
      </c>
      <c r="G362" s="19" t="s">
        <v>14</v>
      </c>
      <c r="H362" s="28">
        <v>-104.19999999999982</v>
      </c>
      <c r="I362" s="97"/>
    </row>
    <row r="363" spans="1:9" s="1" customFormat="1" ht="21" customHeight="1" hidden="1" outlineLevel="2">
      <c r="A363" s="41" t="s">
        <v>79</v>
      </c>
      <c r="B363" s="78" t="s">
        <v>30</v>
      </c>
      <c r="C363" s="19">
        <v>40500</v>
      </c>
      <c r="D363" s="19">
        <v>4000</v>
      </c>
      <c r="E363" s="19">
        <v>36395.8</v>
      </c>
      <c r="F363" s="19">
        <v>104.19999999999709</v>
      </c>
      <c r="G363" s="19" t="s">
        <v>14</v>
      </c>
      <c r="H363" s="28">
        <v>104.19999999999709</v>
      </c>
      <c r="I363" s="97"/>
    </row>
    <row r="364" spans="1:9" s="1" customFormat="1" ht="21" customHeight="1" outlineLevel="1" collapsed="1">
      <c r="A364" s="62" t="s">
        <v>206</v>
      </c>
      <c r="B364" s="78"/>
      <c r="C364" s="19">
        <f aca="true" t="shared" si="49" ref="C364:H364">SUBTOTAL(9,C362:C363)</f>
        <v>36395.8</v>
      </c>
      <c r="D364" s="19">
        <f t="shared" si="49"/>
        <v>0</v>
      </c>
      <c r="E364" s="19">
        <f t="shared" si="49"/>
        <v>36395.8</v>
      </c>
      <c r="F364" s="19">
        <f t="shared" si="49"/>
        <v>-2.7284841053187847E-12</v>
      </c>
      <c r="G364" s="19">
        <f t="shared" si="49"/>
        <v>0</v>
      </c>
      <c r="H364" s="28">
        <f t="shared" si="49"/>
        <v>-2.7284841053187847E-12</v>
      </c>
      <c r="I364" s="97"/>
    </row>
    <row r="365" spans="1:9" s="1" customFormat="1" ht="21" customHeight="1" hidden="1" outlineLevel="2">
      <c r="A365" s="41" t="s">
        <v>80</v>
      </c>
      <c r="B365" s="78" t="s">
        <v>13</v>
      </c>
      <c r="C365" s="19">
        <v>0</v>
      </c>
      <c r="D365" s="19">
        <v>-8805.54</v>
      </c>
      <c r="E365" s="19">
        <v>8803.44</v>
      </c>
      <c r="F365" s="19">
        <v>2.100000000000364</v>
      </c>
      <c r="G365" s="19" t="s">
        <v>14</v>
      </c>
      <c r="H365" s="28">
        <v>2.100000000000364</v>
      </c>
      <c r="I365" s="97"/>
    </row>
    <row r="366" spans="1:9" s="1" customFormat="1" ht="21" customHeight="1" hidden="1" outlineLevel="2">
      <c r="A366" s="41" t="s">
        <v>80</v>
      </c>
      <c r="B366" s="78" t="s">
        <v>30</v>
      </c>
      <c r="C366" s="19">
        <v>40500</v>
      </c>
      <c r="D366" s="19">
        <v>8805.54</v>
      </c>
      <c r="E366" s="19">
        <v>31694.46</v>
      </c>
      <c r="F366" s="19">
        <v>0</v>
      </c>
      <c r="G366" s="19" t="s">
        <v>14</v>
      </c>
      <c r="H366" s="28">
        <v>0</v>
      </c>
      <c r="I366" s="97"/>
    </row>
    <row r="367" spans="1:9" s="1" customFormat="1" ht="21" customHeight="1" outlineLevel="1" collapsed="1">
      <c r="A367" s="62" t="s">
        <v>207</v>
      </c>
      <c r="B367" s="78"/>
      <c r="C367" s="19">
        <f aca="true" t="shared" si="50" ref="C367:H367">SUBTOTAL(9,C365:C366)</f>
        <v>40500</v>
      </c>
      <c r="D367" s="19">
        <f t="shared" si="50"/>
        <v>0</v>
      </c>
      <c r="E367" s="19">
        <f t="shared" si="50"/>
        <v>40497.9</v>
      </c>
      <c r="F367" s="19">
        <f t="shared" si="50"/>
        <v>2.100000000000364</v>
      </c>
      <c r="G367" s="19">
        <f t="shared" si="50"/>
        <v>0</v>
      </c>
      <c r="H367" s="28">
        <f t="shared" si="50"/>
        <v>2.100000000000364</v>
      </c>
      <c r="I367" s="97"/>
    </row>
    <row r="368" spans="1:9" s="1" customFormat="1" ht="21" customHeight="1" hidden="1" outlineLevel="2">
      <c r="A368" s="41" t="s">
        <v>81</v>
      </c>
      <c r="B368" s="78" t="s">
        <v>13</v>
      </c>
      <c r="C368" s="19">
        <v>-2676.65</v>
      </c>
      <c r="D368" s="19">
        <v>-3607.3399999999997</v>
      </c>
      <c r="E368" s="19">
        <v>3607.3399999999997</v>
      </c>
      <c r="F368" s="19">
        <v>-2676.65</v>
      </c>
      <c r="G368" s="19" t="s">
        <v>14</v>
      </c>
      <c r="H368" s="28">
        <v>-2676.65</v>
      </c>
      <c r="I368" s="97"/>
    </row>
    <row r="369" spans="1:9" s="1" customFormat="1" ht="21" customHeight="1" hidden="1" outlineLevel="2">
      <c r="A369" s="41" t="s">
        <v>81</v>
      </c>
      <c r="B369" s="78" t="s">
        <v>30</v>
      </c>
      <c r="C369" s="19">
        <v>40500</v>
      </c>
      <c r="D369" s="19">
        <v>3607.34</v>
      </c>
      <c r="E369" s="19">
        <v>34216.01</v>
      </c>
      <c r="F369" s="19">
        <v>2676.649999999998</v>
      </c>
      <c r="G369" s="19" t="s">
        <v>14</v>
      </c>
      <c r="H369" s="28">
        <v>2676.649999999998</v>
      </c>
      <c r="I369" s="97"/>
    </row>
    <row r="370" spans="1:9" s="1" customFormat="1" ht="21" customHeight="1" outlineLevel="1" collapsed="1">
      <c r="A370" s="62" t="s">
        <v>208</v>
      </c>
      <c r="B370" s="78"/>
      <c r="C370" s="19">
        <f aca="true" t="shared" si="51" ref="C370:H370">SUBTOTAL(9,C368:C369)</f>
        <v>37823.35</v>
      </c>
      <c r="D370" s="19">
        <f t="shared" si="51"/>
        <v>0</v>
      </c>
      <c r="E370" s="19">
        <f t="shared" si="51"/>
        <v>37823.35</v>
      </c>
      <c r="F370" s="19">
        <f t="shared" si="51"/>
        <v>0</v>
      </c>
      <c r="G370" s="19">
        <f t="shared" si="51"/>
        <v>0</v>
      </c>
      <c r="H370" s="28">
        <f t="shared" si="51"/>
        <v>0</v>
      </c>
      <c r="I370" s="97"/>
    </row>
    <row r="371" spans="1:9" s="1" customFormat="1" ht="21" customHeight="1" hidden="1" outlineLevel="2">
      <c r="A371" s="41" t="s">
        <v>82</v>
      </c>
      <c r="B371" s="78" t="s">
        <v>13</v>
      </c>
      <c r="C371" s="19">
        <v>0</v>
      </c>
      <c r="D371" s="19">
        <v>-169.21</v>
      </c>
      <c r="E371" s="19">
        <v>169.21</v>
      </c>
      <c r="F371" s="19">
        <v>0</v>
      </c>
      <c r="G371" s="19" t="s">
        <v>14</v>
      </c>
      <c r="H371" s="28">
        <v>0</v>
      </c>
      <c r="I371" s="97"/>
    </row>
    <row r="372" spans="1:9" s="1" customFormat="1" ht="21" customHeight="1" hidden="1" outlineLevel="2">
      <c r="A372" s="41" t="s">
        <v>82</v>
      </c>
      <c r="B372" s="78" t="s">
        <v>30</v>
      </c>
      <c r="C372" s="19">
        <v>45500</v>
      </c>
      <c r="D372" s="19">
        <v>169.21</v>
      </c>
      <c r="E372" s="19">
        <v>45330.79</v>
      </c>
      <c r="F372" s="19">
        <v>-8.810729923425242E-13</v>
      </c>
      <c r="G372" s="19" t="s">
        <v>14</v>
      </c>
      <c r="H372" s="28">
        <v>-8.810729923425242E-13</v>
      </c>
      <c r="I372" s="97"/>
    </row>
    <row r="373" spans="1:9" s="1" customFormat="1" ht="21" customHeight="1" outlineLevel="1" collapsed="1">
      <c r="A373" s="62" t="s">
        <v>209</v>
      </c>
      <c r="B373" s="78"/>
      <c r="C373" s="19">
        <f aca="true" t="shared" si="52" ref="C373:H373">SUBTOTAL(9,C371:C372)</f>
        <v>45500</v>
      </c>
      <c r="D373" s="19">
        <f t="shared" si="52"/>
        <v>0</v>
      </c>
      <c r="E373" s="19">
        <f t="shared" si="52"/>
        <v>45500</v>
      </c>
      <c r="F373" s="19">
        <f t="shared" si="52"/>
        <v>-8.810729923425242E-13</v>
      </c>
      <c r="G373" s="19">
        <f t="shared" si="52"/>
        <v>0</v>
      </c>
      <c r="H373" s="28">
        <f t="shared" si="52"/>
        <v>-8.810729923425242E-13</v>
      </c>
      <c r="I373" s="97"/>
    </row>
    <row r="374" spans="1:9" s="1" customFormat="1" ht="21" customHeight="1" hidden="1" outlineLevel="2">
      <c r="A374" s="41" t="s">
        <v>83</v>
      </c>
      <c r="B374" s="78" t="s">
        <v>13</v>
      </c>
      <c r="C374" s="19">
        <v>-2277.35</v>
      </c>
      <c r="D374" s="19">
        <v>-3103.85</v>
      </c>
      <c r="E374" s="19">
        <v>826.5</v>
      </c>
      <c r="F374" s="19">
        <v>0</v>
      </c>
      <c r="G374" s="19" t="s">
        <v>14</v>
      </c>
      <c r="H374" s="28">
        <v>0</v>
      </c>
      <c r="I374" s="97"/>
    </row>
    <row r="375" spans="1:9" s="1" customFormat="1" ht="21" customHeight="1" hidden="1" outlineLevel="2">
      <c r="A375" s="41" t="s">
        <v>83</v>
      </c>
      <c r="B375" s="78" t="s">
        <v>30</v>
      </c>
      <c r="C375" s="19">
        <v>40584.3</v>
      </c>
      <c r="D375" s="19">
        <v>4015.97</v>
      </c>
      <c r="E375" s="19">
        <v>36568.33</v>
      </c>
      <c r="F375" s="19">
        <v>0</v>
      </c>
      <c r="G375" s="19" t="s">
        <v>14</v>
      </c>
      <c r="H375" s="28">
        <v>0</v>
      </c>
      <c r="I375" s="97"/>
    </row>
    <row r="376" spans="1:9" s="1" customFormat="1" ht="21" customHeight="1" outlineLevel="1" collapsed="1">
      <c r="A376" s="62" t="s">
        <v>210</v>
      </c>
      <c r="B376" s="78"/>
      <c r="C376" s="19">
        <f aca="true" t="shared" si="53" ref="C376:H376">SUBTOTAL(9,C374:C375)</f>
        <v>38306.950000000004</v>
      </c>
      <c r="D376" s="19">
        <f t="shared" si="53"/>
        <v>912.1199999999999</v>
      </c>
      <c r="E376" s="19">
        <f t="shared" si="53"/>
        <v>37394.83</v>
      </c>
      <c r="F376" s="19">
        <f t="shared" si="53"/>
        <v>0</v>
      </c>
      <c r="G376" s="19">
        <f t="shared" si="53"/>
        <v>0</v>
      </c>
      <c r="H376" s="28">
        <f t="shared" si="53"/>
        <v>0</v>
      </c>
      <c r="I376" s="97"/>
    </row>
    <row r="377" spans="1:9" s="1" customFormat="1" ht="21" customHeight="1" hidden="1" outlineLevel="2">
      <c r="A377" s="41" t="s">
        <v>84</v>
      </c>
      <c r="B377" s="78" t="s">
        <v>13</v>
      </c>
      <c r="C377" s="19">
        <v>-1285.17</v>
      </c>
      <c r="D377" s="19">
        <v>-9144.16</v>
      </c>
      <c r="E377" s="19">
        <v>9144.16</v>
      </c>
      <c r="F377" s="19">
        <v>-1285.17</v>
      </c>
      <c r="G377" s="19" t="s">
        <v>14</v>
      </c>
      <c r="H377" s="28">
        <v>-1285.17</v>
      </c>
      <c r="I377" s="97"/>
    </row>
    <row r="378" spans="1:9" s="1" customFormat="1" ht="21" customHeight="1" hidden="1" outlineLevel="2">
      <c r="A378" s="41" t="s">
        <v>84</v>
      </c>
      <c r="B378" s="78" t="s">
        <v>30</v>
      </c>
      <c r="C378" s="19">
        <v>40500</v>
      </c>
      <c r="D378" s="19">
        <v>14444.16</v>
      </c>
      <c r="E378" s="19">
        <v>24770.67</v>
      </c>
      <c r="F378" s="19">
        <v>1285.1699999999983</v>
      </c>
      <c r="G378" s="19" t="s">
        <v>14</v>
      </c>
      <c r="H378" s="28">
        <v>1285.1699999999983</v>
      </c>
      <c r="I378" s="97"/>
    </row>
    <row r="379" spans="1:9" s="1" customFormat="1" ht="21" customHeight="1" outlineLevel="1" collapsed="1">
      <c r="A379" s="62" t="s">
        <v>211</v>
      </c>
      <c r="B379" s="78"/>
      <c r="C379" s="19">
        <f aca="true" t="shared" si="54" ref="C379:H379">SUBTOTAL(9,C377:C378)</f>
        <v>39214.83</v>
      </c>
      <c r="D379" s="19">
        <f t="shared" si="54"/>
        <v>5300</v>
      </c>
      <c r="E379" s="19">
        <f t="shared" si="54"/>
        <v>33914.83</v>
      </c>
      <c r="F379" s="19">
        <f t="shared" si="54"/>
        <v>-1.8189894035458565E-12</v>
      </c>
      <c r="G379" s="19">
        <f t="shared" si="54"/>
        <v>0</v>
      </c>
      <c r="H379" s="28">
        <f t="shared" si="54"/>
        <v>-1.8189894035458565E-12</v>
      </c>
      <c r="I379" s="97"/>
    </row>
    <row r="380" spans="1:9" s="1" customFormat="1" ht="21" customHeight="1" hidden="1" outlineLevel="2">
      <c r="A380" s="41" t="s">
        <v>85</v>
      </c>
      <c r="B380" s="78" t="s">
        <v>13</v>
      </c>
      <c r="C380" s="19">
        <v>-1453.19</v>
      </c>
      <c r="D380" s="19">
        <v>-15641.96</v>
      </c>
      <c r="E380" s="19">
        <v>14188.77</v>
      </c>
      <c r="F380" s="19">
        <v>0</v>
      </c>
      <c r="G380" s="19" t="s">
        <v>14</v>
      </c>
      <c r="H380" s="28">
        <v>0</v>
      </c>
      <c r="I380" s="97"/>
    </row>
    <row r="381" spans="1:9" s="1" customFormat="1" ht="21" customHeight="1" hidden="1" outlineLevel="2">
      <c r="A381" s="41" t="s">
        <v>85</v>
      </c>
      <c r="B381" s="78" t="s">
        <v>30</v>
      </c>
      <c r="C381" s="19">
        <v>40500</v>
      </c>
      <c r="D381" s="19">
        <v>20556.34</v>
      </c>
      <c r="E381" s="19">
        <v>19943.66</v>
      </c>
      <c r="F381" s="19">
        <v>0</v>
      </c>
      <c r="G381" s="19" t="s">
        <v>14</v>
      </c>
      <c r="H381" s="28">
        <v>0</v>
      </c>
      <c r="I381" s="97"/>
    </row>
    <row r="382" spans="1:9" s="1" customFormat="1" ht="21" customHeight="1" outlineLevel="1" collapsed="1">
      <c r="A382" s="62" t="s">
        <v>212</v>
      </c>
      <c r="B382" s="78"/>
      <c r="C382" s="19">
        <f aca="true" t="shared" si="55" ref="C382:H382">SUBTOTAL(9,C380:C381)</f>
        <v>39046.81</v>
      </c>
      <c r="D382" s="19">
        <f t="shared" si="55"/>
        <v>4914.380000000001</v>
      </c>
      <c r="E382" s="19">
        <f t="shared" si="55"/>
        <v>34132.43</v>
      </c>
      <c r="F382" s="19">
        <f t="shared" si="55"/>
        <v>0</v>
      </c>
      <c r="G382" s="19">
        <f t="shared" si="55"/>
        <v>0</v>
      </c>
      <c r="H382" s="28">
        <f t="shared" si="55"/>
        <v>0</v>
      </c>
      <c r="I382" s="97"/>
    </row>
    <row r="383" spans="1:9" s="1" customFormat="1" ht="21" customHeight="1" hidden="1" outlineLevel="2">
      <c r="A383" s="41" t="s">
        <v>86</v>
      </c>
      <c r="B383" s="78" t="s">
        <v>13</v>
      </c>
      <c r="C383" s="19">
        <v>-5494.93</v>
      </c>
      <c r="D383" s="19">
        <v>-18745.72</v>
      </c>
      <c r="E383" s="19">
        <v>16777.95</v>
      </c>
      <c r="F383" s="19">
        <v>-3527.16</v>
      </c>
      <c r="G383" s="19" t="s">
        <v>14</v>
      </c>
      <c r="H383" s="28">
        <v>-3527.16</v>
      </c>
      <c r="I383" s="97"/>
    </row>
    <row r="384" spans="1:9" s="1" customFormat="1" ht="21" customHeight="1" hidden="1" outlineLevel="2">
      <c r="A384" s="41" t="s">
        <v>86</v>
      </c>
      <c r="B384" s="78" t="s">
        <v>30</v>
      </c>
      <c r="C384" s="19">
        <v>44441.13</v>
      </c>
      <c r="D384" s="19">
        <v>19699.8</v>
      </c>
      <c r="E384" s="19">
        <v>21214.17</v>
      </c>
      <c r="F384" s="19">
        <v>3527.16</v>
      </c>
      <c r="G384" s="19" t="s">
        <v>14</v>
      </c>
      <c r="H384" s="28">
        <v>3527.16</v>
      </c>
      <c r="I384" s="97"/>
    </row>
    <row r="385" spans="1:9" s="1" customFormat="1" ht="21" customHeight="1" outlineLevel="1" collapsed="1">
      <c r="A385" s="62" t="s">
        <v>213</v>
      </c>
      <c r="B385" s="78"/>
      <c r="C385" s="19">
        <f aca="true" t="shared" si="56" ref="C385:H385">SUBTOTAL(9,C383:C384)</f>
        <v>38946.2</v>
      </c>
      <c r="D385" s="19">
        <f t="shared" si="56"/>
        <v>954.0799999999981</v>
      </c>
      <c r="E385" s="19">
        <f t="shared" si="56"/>
        <v>37992.119999999995</v>
      </c>
      <c r="F385" s="19">
        <f t="shared" si="56"/>
        <v>0</v>
      </c>
      <c r="G385" s="19">
        <f t="shared" si="56"/>
        <v>0</v>
      </c>
      <c r="H385" s="28">
        <f t="shared" si="56"/>
        <v>0</v>
      </c>
      <c r="I385" s="97"/>
    </row>
    <row r="386" spans="1:9" s="1" customFormat="1" ht="21" customHeight="1" hidden="1" outlineLevel="2">
      <c r="A386" s="41" t="s">
        <v>87</v>
      </c>
      <c r="B386" s="78" t="s">
        <v>13</v>
      </c>
      <c r="C386" s="19">
        <v>-4515.950000000001</v>
      </c>
      <c r="D386" s="19">
        <v>-13468</v>
      </c>
      <c r="E386" s="19">
        <v>9304.150000000001</v>
      </c>
      <c r="F386" s="19">
        <v>-352.1000000000022</v>
      </c>
      <c r="G386" s="19" t="s">
        <v>14</v>
      </c>
      <c r="H386" s="28">
        <v>-352.1000000000022</v>
      </c>
      <c r="I386" s="97"/>
    </row>
    <row r="387" spans="1:9" s="1" customFormat="1" ht="21" customHeight="1" hidden="1" outlineLevel="2">
      <c r="A387" s="41" t="s">
        <v>87</v>
      </c>
      <c r="B387" s="78" t="s">
        <v>30</v>
      </c>
      <c r="C387" s="19">
        <v>40500</v>
      </c>
      <c r="D387" s="19">
        <v>13536</v>
      </c>
      <c r="E387" s="19">
        <v>26611.9</v>
      </c>
      <c r="F387" s="19">
        <v>352.09999999999854</v>
      </c>
      <c r="G387" s="19" t="s">
        <v>14</v>
      </c>
      <c r="H387" s="28">
        <v>352.09999999999854</v>
      </c>
      <c r="I387" s="97"/>
    </row>
    <row r="388" spans="1:9" s="1" customFormat="1" ht="21" customHeight="1" outlineLevel="1" collapsed="1">
      <c r="A388" s="62" t="s">
        <v>214</v>
      </c>
      <c r="B388" s="78"/>
      <c r="C388" s="19">
        <f aca="true" t="shared" si="57" ref="C388:H388">SUBTOTAL(9,C386:C387)</f>
        <v>35984.05</v>
      </c>
      <c r="D388" s="19">
        <f t="shared" si="57"/>
        <v>68</v>
      </c>
      <c r="E388" s="19">
        <f t="shared" si="57"/>
        <v>35916.05</v>
      </c>
      <c r="F388" s="19">
        <f t="shared" si="57"/>
        <v>-3.637978807091713E-12</v>
      </c>
      <c r="G388" s="19">
        <f t="shared" si="57"/>
        <v>0</v>
      </c>
      <c r="H388" s="28">
        <f t="shared" si="57"/>
        <v>-3.637978807091713E-12</v>
      </c>
      <c r="I388" s="97"/>
    </row>
    <row r="389" spans="1:9" s="1" customFormat="1" ht="21" customHeight="1" hidden="1" outlineLevel="2">
      <c r="A389" s="41" t="s">
        <v>88</v>
      </c>
      <c r="B389" s="78" t="s">
        <v>13</v>
      </c>
      <c r="C389" s="19">
        <v>-1749.98</v>
      </c>
      <c r="D389" s="19">
        <v>-160.5</v>
      </c>
      <c r="E389" s="19">
        <v>160.5</v>
      </c>
      <c r="F389" s="19">
        <v>-1749.98</v>
      </c>
      <c r="G389" s="19" t="s">
        <v>14</v>
      </c>
      <c r="H389" s="28">
        <v>-1749.98</v>
      </c>
      <c r="I389" s="97"/>
    </row>
    <row r="390" spans="1:9" s="1" customFormat="1" ht="21" customHeight="1" hidden="1" outlineLevel="2">
      <c r="A390" s="41" t="s">
        <v>88</v>
      </c>
      <c r="B390" s="78" t="s">
        <v>30</v>
      </c>
      <c r="C390" s="19">
        <v>41200</v>
      </c>
      <c r="D390" s="19">
        <v>2165</v>
      </c>
      <c r="E390" s="19">
        <v>37285.020000000004</v>
      </c>
      <c r="F390" s="19">
        <v>1749.979999999996</v>
      </c>
      <c r="G390" s="19" t="s">
        <v>14</v>
      </c>
      <c r="H390" s="28">
        <v>1749.979999999996</v>
      </c>
      <c r="I390" s="97"/>
    </row>
    <row r="391" spans="1:9" s="1" customFormat="1" ht="21" customHeight="1" outlineLevel="1" collapsed="1">
      <c r="A391" s="62" t="s">
        <v>215</v>
      </c>
      <c r="B391" s="78"/>
      <c r="C391" s="19">
        <f aca="true" t="shared" si="58" ref="C391:H391">SUBTOTAL(9,C389:C390)</f>
        <v>39450.02</v>
      </c>
      <c r="D391" s="19">
        <f t="shared" si="58"/>
        <v>2004.5</v>
      </c>
      <c r="E391" s="19">
        <f t="shared" si="58"/>
        <v>37445.520000000004</v>
      </c>
      <c r="F391" s="19">
        <f t="shared" si="58"/>
        <v>-4.092726157978177E-12</v>
      </c>
      <c r="G391" s="19">
        <f t="shared" si="58"/>
        <v>0</v>
      </c>
      <c r="H391" s="28">
        <f t="shared" si="58"/>
        <v>-4.092726157978177E-12</v>
      </c>
      <c r="I391" s="97"/>
    </row>
    <row r="392" spans="1:9" s="1" customFormat="1" ht="21" customHeight="1" hidden="1" outlineLevel="2">
      <c r="A392" s="41" t="s">
        <v>89</v>
      </c>
      <c r="B392" s="78" t="s">
        <v>13</v>
      </c>
      <c r="C392" s="19">
        <v>-1375.22</v>
      </c>
      <c r="D392" s="19">
        <v>-3631</v>
      </c>
      <c r="E392" s="19">
        <v>3631</v>
      </c>
      <c r="F392" s="19">
        <v>-1375.2200000000003</v>
      </c>
      <c r="G392" s="19" t="s">
        <v>14</v>
      </c>
      <c r="H392" s="28">
        <v>-1375.2200000000003</v>
      </c>
      <c r="I392" s="97"/>
    </row>
    <row r="393" spans="1:9" s="1" customFormat="1" ht="21" customHeight="1" hidden="1" outlineLevel="2">
      <c r="A393" s="41" t="s">
        <v>89</v>
      </c>
      <c r="B393" s="78" t="s">
        <v>30</v>
      </c>
      <c r="C393" s="19">
        <v>50500</v>
      </c>
      <c r="D393" s="19">
        <v>6631</v>
      </c>
      <c r="E393" s="19">
        <v>42493.78</v>
      </c>
      <c r="F393" s="19">
        <v>1375.2200000000012</v>
      </c>
      <c r="G393" s="19" t="s">
        <v>14</v>
      </c>
      <c r="H393" s="28">
        <v>1375.2200000000012</v>
      </c>
      <c r="I393" s="97"/>
    </row>
    <row r="394" spans="1:9" s="1" customFormat="1" ht="21" customHeight="1" outlineLevel="1" collapsed="1">
      <c r="A394" s="62" t="s">
        <v>216</v>
      </c>
      <c r="B394" s="78"/>
      <c r="C394" s="19">
        <f aca="true" t="shared" si="59" ref="C394:H394">SUBTOTAL(9,C392:C393)</f>
        <v>49124.78</v>
      </c>
      <c r="D394" s="19">
        <f t="shared" si="59"/>
        <v>3000</v>
      </c>
      <c r="E394" s="19">
        <f t="shared" si="59"/>
        <v>46124.78</v>
      </c>
      <c r="F394" s="19">
        <f t="shared" si="59"/>
        <v>0</v>
      </c>
      <c r="G394" s="19">
        <f t="shared" si="59"/>
        <v>0</v>
      </c>
      <c r="H394" s="28">
        <f t="shared" si="59"/>
        <v>0</v>
      </c>
      <c r="I394" s="97"/>
    </row>
    <row r="395" spans="1:9" s="1" customFormat="1" ht="21" customHeight="1" hidden="1" outlineLevel="2">
      <c r="A395" s="41" t="s">
        <v>90</v>
      </c>
      <c r="B395" s="78" t="s">
        <v>13</v>
      </c>
      <c r="C395" s="19">
        <v>-15102.57</v>
      </c>
      <c r="D395" s="19">
        <v>-17685.239999999998</v>
      </c>
      <c r="E395" s="19">
        <v>9889.19</v>
      </c>
      <c r="F395" s="19">
        <v>-7306.520000000004</v>
      </c>
      <c r="G395" s="19" t="s">
        <v>14</v>
      </c>
      <c r="H395" s="28">
        <v>-7306.520000000004</v>
      </c>
      <c r="I395" s="97"/>
    </row>
    <row r="396" spans="1:9" s="1" customFormat="1" ht="21" customHeight="1" hidden="1" outlineLevel="2">
      <c r="A396" s="41" t="s">
        <v>90</v>
      </c>
      <c r="B396" s="78" t="s">
        <v>30</v>
      </c>
      <c r="C396" s="19">
        <v>40500</v>
      </c>
      <c r="D396" s="19">
        <v>19532.39</v>
      </c>
      <c r="E396" s="19">
        <v>13661.09</v>
      </c>
      <c r="F396" s="19">
        <v>7306.52</v>
      </c>
      <c r="G396" s="19" t="s">
        <v>14</v>
      </c>
      <c r="H396" s="28">
        <v>7306.52</v>
      </c>
      <c r="I396" s="97"/>
    </row>
    <row r="397" spans="1:9" s="1" customFormat="1" ht="21" customHeight="1" outlineLevel="1" collapsed="1">
      <c r="A397" s="62" t="s">
        <v>217</v>
      </c>
      <c r="B397" s="78"/>
      <c r="C397" s="19">
        <f aca="true" t="shared" si="60" ref="C397:H397">SUBTOTAL(9,C395:C396)</f>
        <v>25397.43</v>
      </c>
      <c r="D397" s="19">
        <f t="shared" si="60"/>
        <v>1847.1500000000015</v>
      </c>
      <c r="E397" s="19">
        <f t="shared" si="60"/>
        <v>23550.28</v>
      </c>
      <c r="F397" s="19">
        <f t="shared" si="60"/>
        <v>0</v>
      </c>
      <c r="G397" s="19">
        <f t="shared" si="60"/>
        <v>0</v>
      </c>
      <c r="H397" s="28">
        <f t="shared" si="60"/>
        <v>0</v>
      </c>
      <c r="I397" s="97"/>
    </row>
    <row r="398" spans="1:9" s="1" customFormat="1" ht="21" customHeight="1" hidden="1" outlineLevel="2">
      <c r="A398" s="41" t="s">
        <v>91</v>
      </c>
      <c r="B398" s="78" t="s">
        <v>13</v>
      </c>
      <c r="C398" s="19">
        <v>-665.99</v>
      </c>
      <c r="D398" s="19">
        <v>-6860.99</v>
      </c>
      <c r="E398" s="19">
        <v>6275</v>
      </c>
      <c r="F398" s="19">
        <v>-80</v>
      </c>
      <c r="G398" s="19" t="s">
        <v>14</v>
      </c>
      <c r="H398" s="28">
        <v>-80</v>
      </c>
      <c r="I398" s="97"/>
    </row>
    <row r="399" spans="1:9" s="1" customFormat="1" ht="21" customHeight="1" hidden="1" outlineLevel="2">
      <c r="A399" s="41" t="s">
        <v>91</v>
      </c>
      <c r="B399" s="78" t="s">
        <v>30</v>
      </c>
      <c r="C399" s="19">
        <v>40500</v>
      </c>
      <c r="D399" s="19">
        <v>25506.719999999998</v>
      </c>
      <c r="E399" s="19">
        <v>14913.28</v>
      </c>
      <c r="F399" s="19">
        <v>80.00000000000364</v>
      </c>
      <c r="G399" s="19" t="s">
        <v>14</v>
      </c>
      <c r="H399" s="28">
        <v>80.00000000000364</v>
      </c>
      <c r="I399" s="97"/>
    </row>
    <row r="400" spans="1:9" s="1" customFormat="1" ht="21" customHeight="1" outlineLevel="1" collapsed="1">
      <c r="A400" s="62" t="s">
        <v>218</v>
      </c>
      <c r="B400" s="78"/>
      <c r="C400" s="19">
        <f aca="true" t="shared" si="61" ref="C400:H400">SUBTOTAL(9,C398:C399)</f>
        <v>39834.01</v>
      </c>
      <c r="D400" s="19">
        <f t="shared" si="61"/>
        <v>18645.729999999996</v>
      </c>
      <c r="E400" s="19">
        <f t="shared" si="61"/>
        <v>21188.28</v>
      </c>
      <c r="F400" s="19">
        <f t="shared" si="61"/>
        <v>3.637978807091713E-12</v>
      </c>
      <c r="G400" s="19">
        <f t="shared" si="61"/>
        <v>0</v>
      </c>
      <c r="H400" s="28">
        <f t="shared" si="61"/>
        <v>3.637978807091713E-12</v>
      </c>
      <c r="I400" s="97"/>
    </row>
    <row r="401" spans="1:9" s="1" customFormat="1" ht="21" customHeight="1" hidden="1" outlineLevel="2">
      <c r="A401" s="41" t="s">
        <v>92</v>
      </c>
      <c r="B401" s="78" t="s">
        <v>13</v>
      </c>
      <c r="C401" s="19">
        <v>0</v>
      </c>
      <c r="D401" s="19">
        <v>-18676.340000000004</v>
      </c>
      <c r="E401" s="19">
        <v>15350.590000000002</v>
      </c>
      <c r="F401" s="19">
        <v>3325.750000000002</v>
      </c>
      <c r="G401" s="19" t="s">
        <v>14</v>
      </c>
      <c r="H401" s="28">
        <v>3325.750000000002</v>
      </c>
      <c r="I401" s="97"/>
    </row>
    <row r="402" spans="1:9" s="1" customFormat="1" ht="21" customHeight="1" hidden="1" outlineLevel="2">
      <c r="A402" s="41" t="s">
        <v>92</v>
      </c>
      <c r="B402" s="78" t="s">
        <v>30</v>
      </c>
      <c r="C402" s="19">
        <v>40500</v>
      </c>
      <c r="D402" s="19">
        <v>18676.34</v>
      </c>
      <c r="E402" s="19">
        <v>21823.659999999996</v>
      </c>
      <c r="F402" s="19">
        <v>0</v>
      </c>
      <c r="G402" s="19" t="s">
        <v>14</v>
      </c>
      <c r="H402" s="28">
        <v>0</v>
      </c>
      <c r="I402" s="97"/>
    </row>
    <row r="403" spans="1:9" s="1" customFormat="1" ht="21" customHeight="1" outlineLevel="1" collapsed="1">
      <c r="A403" s="65" t="s">
        <v>219</v>
      </c>
      <c r="B403" s="89"/>
      <c r="C403" s="66">
        <f aca="true" t="shared" si="62" ref="C403:H403">SUBTOTAL(9,C401:C402)</f>
        <v>40500</v>
      </c>
      <c r="D403" s="66">
        <f t="shared" si="62"/>
        <v>0</v>
      </c>
      <c r="E403" s="66">
        <f t="shared" si="62"/>
        <v>37174.25</v>
      </c>
      <c r="F403" s="66">
        <f t="shared" si="62"/>
        <v>3325.750000000002</v>
      </c>
      <c r="G403" s="66">
        <f t="shared" si="62"/>
        <v>0</v>
      </c>
      <c r="H403" s="67">
        <f t="shared" si="62"/>
        <v>3325.750000000002</v>
      </c>
      <c r="I403" s="97"/>
    </row>
    <row r="404" spans="1:9" s="1" customFormat="1" ht="21" customHeight="1" hidden="1" outlineLevel="2">
      <c r="A404" s="41" t="s">
        <v>93</v>
      </c>
      <c r="B404" s="78" t="s">
        <v>13</v>
      </c>
      <c r="C404" s="19">
        <v>-751.39</v>
      </c>
      <c r="D404" s="19">
        <v>-2000</v>
      </c>
      <c r="E404" s="19">
        <v>2000</v>
      </c>
      <c r="F404" s="19">
        <v>-751.3899999999999</v>
      </c>
      <c r="G404" s="19" t="s">
        <v>14</v>
      </c>
      <c r="H404" s="28">
        <v>-751.3899999999999</v>
      </c>
      <c r="I404" s="97"/>
    </row>
    <row r="405" spans="1:9" s="1" customFormat="1" ht="21" customHeight="1" hidden="1" outlineLevel="2">
      <c r="A405" s="41" t="s">
        <v>93</v>
      </c>
      <c r="B405" s="78" t="s">
        <v>30</v>
      </c>
      <c r="C405" s="19">
        <v>40500</v>
      </c>
      <c r="D405" s="19">
        <v>2080.8</v>
      </c>
      <c r="E405" s="19">
        <v>37667.81</v>
      </c>
      <c r="F405" s="19">
        <v>751.3900000000021</v>
      </c>
      <c r="G405" s="19" t="s">
        <v>14</v>
      </c>
      <c r="H405" s="28">
        <v>751.3900000000021</v>
      </c>
      <c r="I405" s="97"/>
    </row>
    <row r="406" spans="1:9" s="1" customFormat="1" ht="21" customHeight="1" outlineLevel="1" collapsed="1">
      <c r="A406" s="62" t="s">
        <v>220</v>
      </c>
      <c r="B406" s="78"/>
      <c r="C406" s="19">
        <f aca="true" t="shared" si="63" ref="C406:H406">SUBTOTAL(9,C404:C405)</f>
        <v>39748.61</v>
      </c>
      <c r="D406" s="19">
        <f t="shared" si="63"/>
        <v>80.80000000000018</v>
      </c>
      <c r="E406" s="19">
        <f t="shared" si="63"/>
        <v>39667.81</v>
      </c>
      <c r="F406" s="19">
        <f t="shared" si="63"/>
        <v>2.2737367544323206E-12</v>
      </c>
      <c r="G406" s="19">
        <f t="shared" si="63"/>
        <v>0</v>
      </c>
      <c r="H406" s="28">
        <f t="shared" si="63"/>
        <v>2.2737367544323206E-12</v>
      </c>
      <c r="I406" s="97"/>
    </row>
    <row r="407" spans="1:9" s="1" customFormat="1" ht="21" customHeight="1" hidden="1" outlineLevel="2">
      <c r="A407" s="41" t="s">
        <v>94</v>
      </c>
      <c r="B407" s="78" t="s">
        <v>13</v>
      </c>
      <c r="C407" s="19">
        <v>-3448.29</v>
      </c>
      <c r="D407" s="19">
        <v>-4471.68</v>
      </c>
      <c r="E407" s="19">
        <v>4471.68</v>
      </c>
      <c r="F407" s="19">
        <v>-3448.29</v>
      </c>
      <c r="G407" s="19" t="s">
        <v>14</v>
      </c>
      <c r="H407" s="28">
        <v>-3448.29</v>
      </c>
      <c r="I407" s="97"/>
    </row>
    <row r="408" spans="1:9" s="1" customFormat="1" ht="21" customHeight="1" hidden="1" outlineLevel="2">
      <c r="A408" s="41" t="s">
        <v>94</v>
      </c>
      <c r="B408" s="78" t="s">
        <v>30</v>
      </c>
      <c r="C408" s="19">
        <v>40500</v>
      </c>
      <c r="D408" s="19">
        <v>7971.68</v>
      </c>
      <c r="E408" s="19">
        <v>29080.029999999995</v>
      </c>
      <c r="F408" s="19">
        <v>3448.2900000000045</v>
      </c>
      <c r="G408" s="19" t="s">
        <v>14</v>
      </c>
      <c r="H408" s="28">
        <v>3448.2900000000045</v>
      </c>
      <c r="I408" s="97"/>
    </row>
    <row r="409" spans="1:9" s="1" customFormat="1" ht="21" customHeight="1" outlineLevel="1" collapsed="1">
      <c r="A409" s="62" t="s">
        <v>221</v>
      </c>
      <c r="B409" s="78"/>
      <c r="C409" s="19">
        <f aca="true" t="shared" si="64" ref="C409:H409">SUBTOTAL(9,C407:C408)</f>
        <v>37051.71</v>
      </c>
      <c r="D409" s="19">
        <f t="shared" si="64"/>
        <v>3500</v>
      </c>
      <c r="E409" s="19">
        <f t="shared" si="64"/>
        <v>33551.70999999999</v>
      </c>
      <c r="F409" s="19">
        <f t="shared" si="64"/>
        <v>4.547473508864641E-12</v>
      </c>
      <c r="G409" s="19">
        <f t="shared" si="64"/>
        <v>0</v>
      </c>
      <c r="H409" s="28">
        <f t="shared" si="64"/>
        <v>4.547473508864641E-12</v>
      </c>
      <c r="I409" s="97"/>
    </row>
    <row r="410" spans="1:9" s="1" customFormat="1" ht="21" customHeight="1" hidden="1" outlineLevel="2">
      <c r="A410" s="41" t="s">
        <v>95</v>
      </c>
      <c r="B410" s="78" t="s">
        <v>13</v>
      </c>
      <c r="C410" s="19">
        <v>-9326.48</v>
      </c>
      <c r="D410" s="19">
        <v>-9756.4</v>
      </c>
      <c r="E410" s="19">
        <v>5645.11</v>
      </c>
      <c r="F410" s="19">
        <v>-5215.1900000000005</v>
      </c>
      <c r="G410" s="19" t="s">
        <v>14</v>
      </c>
      <c r="H410" s="28">
        <v>-5215.1900000000005</v>
      </c>
      <c r="I410" s="97"/>
    </row>
    <row r="411" spans="1:9" s="1" customFormat="1" ht="21" customHeight="1" hidden="1" outlineLevel="2">
      <c r="A411" s="41" t="s">
        <v>95</v>
      </c>
      <c r="B411" s="78" t="s">
        <v>30</v>
      </c>
      <c r="C411" s="19">
        <v>40500</v>
      </c>
      <c r="D411" s="19">
        <v>10000</v>
      </c>
      <c r="E411" s="19">
        <v>25284.81</v>
      </c>
      <c r="F411" s="19">
        <v>5215.189999999999</v>
      </c>
      <c r="G411" s="19" t="s">
        <v>14</v>
      </c>
      <c r="H411" s="28">
        <v>5215.189999999999</v>
      </c>
      <c r="I411" s="97"/>
    </row>
    <row r="412" spans="1:9" s="1" customFormat="1" ht="21" customHeight="1" outlineLevel="1" collapsed="1">
      <c r="A412" s="62" t="s">
        <v>222</v>
      </c>
      <c r="B412" s="78"/>
      <c r="C412" s="19">
        <f aca="true" t="shared" si="65" ref="C412:H412">SUBTOTAL(9,C410:C411)</f>
        <v>31173.52</v>
      </c>
      <c r="D412" s="19">
        <f t="shared" si="65"/>
        <v>243.60000000000036</v>
      </c>
      <c r="E412" s="19">
        <f t="shared" si="65"/>
        <v>30929.920000000002</v>
      </c>
      <c r="F412" s="19">
        <f t="shared" si="65"/>
        <v>0</v>
      </c>
      <c r="G412" s="19">
        <f t="shared" si="65"/>
        <v>0</v>
      </c>
      <c r="H412" s="28">
        <f t="shared" si="65"/>
        <v>0</v>
      </c>
      <c r="I412" s="97"/>
    </row>
    <row r="413" spans="1:9" s="1" customFormat="1" ht="21" customHeight="1" hidden="1" outlineLevel="2">
      <c r="A413" s="41" t="s">
        <v>96</v>
      </c>
      <c r="B413" s="78" t="s">
        <v>13</v>
      </c>
      <c r="C413" s="19">
        <v>0</v>
      </c>
      <c r="D413" s="19">
        <v>-871.81</v>
      </c>
      <c r="E413" s="19">
        <v>871.81</v>
      </c>
      <c r="F413" s="19">
        <v>0</v>
      </c>
      <c r="G413" s="19" t="s">
        <v>14</v>
      </c>
      <c r="H413" s="28">
        <v>0</v>
      </c>
      <c r="I413" s="97"/>
    </row>
    <row r="414" spans="1:9" s="1" customFormat="1" ht="21" customHeight="1" hidden="1" outlineLevel="2">
      <c r="A414" s="41" t="s">
        <v>96</v>
      </c>
      <c r="B414" s="78" t="s">
        <v>30</v>
      </c>
      <c r="C414" s="19">
        <v>40500</v>
      </c>
      <c r="D414" s="19">
        <v>871.81</v>
      </c>
      <c r="E414" s="19">
        <v>39628.19</v>
      </c>
      <c r="F414" s="19">
        <v>-2.3874235921539366E-12</v>
      </c>
      <c r="G414" s="19" t="s">
        <v>14</v>
      </c>
      <c r="H414" s="28">
        <v>-2.3874235921539366E-12</v>
      </c>
      <c r="I414" s="97"/>
    </row>
    <row r="415" spans="1:9" s="1" customFormat="1" ht="21" customHeight="1" outlineLevel="1" collapsed="1">
      <c r="A415" s="62" t="s">
        <v>223</v>
      </c>
      <c r="B415" s="78"/>
      <c r="C415" s="19">
        <f aca="true" t="shared" si="66" ref="C415:H415">SUBTOTAL(9,C413:C414)</f>
        <v>40500</v>
      </c>
      <c r="D415" s="19">
        <f t="shared" si="66"/>
        <v>0</v>
      </c>
      <c r="E415" s="19">
        <f t="shared" si="66"/>
        <v>40500</v>
      </c>
      <c r="F415" s="19">
        <f t="shared" si="66"/>
        <v>-2.3874235921539366E-12</v>
      </c>
      <c r="G415" s="19">
        <f t="shared" si="66"/>
        <v>0</v>
      </c>
      <c r="H415" s="28">
        <f t="shared" si="66"/>
        <v>-2.3874235921539366E-12</v>
      </c>
      <c r="I415" s="97"/>
    </row>
    <row r="416" spans="1:9" s="1" customFormat="1" ht="21" customHeight="1" hidden="1" outlineLevel="2">
      <c r="A416" s="41" t="s">
        <v>97</v>
      </c>
      <c r="B416" s="78" t="s">
        <v>13</v>
      </c>
      <c r="C416" s="19">
        <v>-4861.32</v>
      </c>
      <c r="D416" s="19">
        <v>-2600</v>
      </c>
      <c r="E416" s="19">
        <v>2600</v>
      </c>
      <c r="F416" s="19">
        <v>-4861.32</v>
      </c>
      <c r="G416" s="19" t="s">
        <v>14</v>
      </c>
      <c r="H416" s="28">
        <v>-4861.32</v>
      </c>
      <c r="I416" s="97"/>
    </row>
    <row r="417" spans="1:9" s="1" customFormat="1" ht="21" customHeight="1" hidden="1" outlineLevel="2">
      <c r="A417" s="41" t="s">
        <v>97</v>
      </c>
      <c r="B417" s="78" t="s">
        <v>30</v>
      </c>
      <c r="C417" s="19">
        <v>40500</v>
      </c>
      <c r="D417" s="19">
        <v>2600</v>
      </c>
      <c r="E417" s="19">
        <v>33038.68000000001</v>
      </c>
      <c r="F417" s="19">
        <v>4861.319999999992</v>
      </c>
      <c r="G417" s="19" t="s">
        <v>14</v>
      </c>
      <c r="H417" s="28">
        <v>4861.319999999992</v>
      </c>
      <c r="I417" s="97"/>
    </row>
    <row r="418" spans="1:9" s="1" customFormat="1" ht="21" customHeight="1" outlineLevel="1" collapsed="1">
      <c r="A418" s="62" t="s">
        <v>224</v>
      </c>
      <c r="B418" s="78"/>
      <c r="C418" s="19">
        <f aca="true" t="shared" si="67" ref="C418:H418">SUBTOTAL(9,C416:C417)</f>
        <v>35638.68</v>
      </c>
      <c r="D418" s="19">
        <f t="shared" si="67"/>
        <v>0</v>
      </c>
      <c r="E418" s="19">
        <f t="shared" si="67"/>
        <v>35638.68000000001</v>
      </c>
      <c r="F418" s="19">
        <f t="shared" si="67"/>
        <v>-7.275957614183426E-12</v>
      </c>
      <c r="G418" s="19">
        <f t="shared" si="67"/>
        <v>0</v>
      </c>
      <c r="H418" s="28">
        <f t="shared" si="67"/>
        <v>-7.275957614183426E-12</v>
      </c>
      <c r="I418" s="97"/>
    </row>
    <row r="419" spans="1:9" s="1" customFormat="1" ht="21" customHeight="1" hidden="1" outlineLevel="2">
      <c r="A419" s="41" t="s">
        <v>98</v>
      </c>
      <c r="B419" s="78" t="s">
        <v>13</v>
      </c>
      <c r="C419" s="19">
        <v>-803.45</v>
      </c>
      <c r="D419" s="19">
        <v>-5108.47</v>
      </c>
      <c r="E419" s="19">
        <v>5108.47</v>
      </c>
      <c r="F419" s="19">
        <v>-803.4499999999998</v>
      </c>
      <c r="G419" s="19" t="s">
        <v>14</v>
      </c>
      <c r="H419" s="28">
        <v>-803.4499999999998</v>
      </c>
      <c r="I419" s="97"/>
    </row>
    <row r="420" spans="1:9" s="1" customFormat="1" ht="21" customHeight="1" hidden="1" outlineLevel="2">
      <c r="A420" s="41" t="s">
        <v>98</v>
      </c>
      <c r="B420" s="78" t="s">
        <v>30</v>
      </c>
      <c r="C420" s="19">
        <v>40500</v>
      </c>
      <c r="D420" s="19">
        <v>5608.47</v>
      </c>
      <c r="E420" s="19">
        <v>34088.079999999994</v>
      </c>
      <c r="F420" s="19">
        <v>803.4500000000053</v>
      </c>
      <c r="G420" s="19" t="s">
        <v>14</v>
      </c>
      <c r="H420" s="28">
        <v>803.4500000000053</v>
      </c>
      <c r="I420" s="97"/>
    </row>
    <row r="421" spans="1:9" s="1" customFormat="1" ht="21" customHeight="1" outlineLevel="1" collapsed="1">
      <c r="A421" s="62" t="s">
        <v>225</v>
      </c>
      <c r="B421" s="78"/>
      <c r="C421" s="19">
        <f aca="true" t="shared" si="68" ref="C421:H421">SUBTOTAL(9,C419:C420)</f>
        <v>39696.55</v>
      </c>
      <c r="D421" s="19">
        <f t="shared" si="68"/>
        <v>500</v>
      </c>
      <c r="E421" s="19">
        <f t="shared" si="68"/>
        <v>39196.549999999996</v>
      </c>
      <c r="F421" s="19">
        <f t="shared" si="68"/>
        <v>5.4569682106375694E-12</v>
      </c>
      <c r="G421" s="19">
        <f t="shared" si="68"/>
        <v>0</v>
      </c>
      <c r="H421" s="28">
        <f t="shared" si="68"/>
        <v>5.4569682106375694E-12</v>
      </c>
      <c r="I421" s="97"/>
    </row>
    <row r="422" spans="1:9" s="1" customFormat="1" ht="21" customHeight="1" hidden="1" outlineLevel="2">
      <c r="A422" s="41" t="s">
        <v>99</v>
      </c>
      <c r="B422" s="78" t="s">
        <v>13</v>
      </c>
      <c r="C422" s="19">
        <v>-9346.79</v>
      </c>
      <c r="D422" s="19">
        <v>-11810.93</v>
      </c>
      <c r="E422" s="19">
        <v>2475</v>
      </c>
      <c r="F422" s="19">
        <v>-10.860000000000582</v>
      </c>
      <c r="G422" s="19" t="s">
        <v>14</v>
      </c>
      <c r="H422" s="28">
        <v>-10.860000000000582</v>
      </c>
      <c r="I422" s="97"/>
    </row>
    <row r="423" spans="1:9" s="1" customFormat="1" ht="21" customHeight="1" hidden="1" outlineLevel="2">
      <c r="A423" s="41" t="s">
        <v>99</v>
      </c>
      <c r="B423" s="78" t="s">
        <v>30</v>
      </c>
      <c r="C423" s="19">
        <v>40500</v>
      </c>
      <c r="D423" s="19">
        <v>12576.09</v>
      </c>
      <c r="E423" s="19">
        <v>27913.05</v>
      </c>
      <c r="F423" s="19">
        <v>10.860000000000582</v>
      </c>
      <c r="G423" s="19" t="s">
        <v>14</v>
      </c>
      <c r="H423" s="28">
        <v>10.860000000000582</v>
      </c>
      <c r="I423" s="97"/>
    </row>
    <row r="424" spans="1:9" s="1" customFormat="1" ht="21" customHeight="1" outlineLevel="1" collapsed="1">
      <c r="A424" s="62" t="s">
        <v>226</v>
      </c>
      <c r="B424" s="78"/>
      <c r="C424" s="19">
        <f aca="true" t="shared" si="69" ref="C424:H424">SUBTOTAL(9,C422:C423)</f>
        <v>31153.21</v>
      </c>
      <c r="D424" s="19">
        <f t="shared" si="69"/>
        <v>765.1599999999999</v>
      </c>
      <c r="E424" s="19">
        <f t="shared" si="69"/>
        <v>30388.05</v>
      </c>
      <c r="F424" s="19">
        <f t="shared" si="69"/>
        <v>0</v>
      </c>
      <c r="G424" s="19">
        <f t="shared" si="69"/>
        <v>0</v>
      </c>
      <c r="H424" s="28">
        <f t="shared" si="69"/>
        <v>0</v>
      </c>
      <c r="I424" s="97"/>
    </row>
    <row r="425" spans="1:9" s="1" customFormat="1" ht="21" customHeight="1" hidden="1" outlineLevel="2">
      <c r="A425" s="41" t="s">
        <v>100</v>
      </c>
      <c r="B425" s="78" t="s">
        <v>13</v>
      </c>
      <c r="C425" s="19">
        <v>-12234.28</v>
      </c>
      <c r="D425" s="19">
        <v>-8352.949999999999</v>
      </c>
      <c r="E425" s="19">
        <v>8019.299999999999</v>
      </c>
      <c r="F425" s="19">
        <v>-11900.630000000003</v>
      </c>
      <c r="G425" s="19" t="s">
        <v>14</v>
      </c>
      <c r="H425" s="28">
        <v>-11900.630000000003</v>
      </c>
      <c r="I425" s="97"/>
    </row>
    <row r="426" spans="1:9" s="1" customFormat="1" ht="21" customHeight="1" hidden="1" outlineLevel="2">
      <c r="A426" s="41" t="s">
        <v>100</v>
      </c>
      <c r="B426" s="78" t="s">
        <v>30</v>
      </c>
      <c r="C426" s="19">
        <v>41974.95</v>
      </c>
      <c r="D426" s="19">
        <v>8352.95</v>
      </c>
      <c r="E426" s="19">
        <v>21721.370000000003</v>
      </c>
      <c r="F426" s="19">
        <v>11900.629999999994</v>
      </c>
      <c r="G426" s="19" t="s">
        <v>14</v>
      </c>
      <c r="H426" s="28">
        <v>11900.629999999994</v>
      </c>
      <c r="I426" s="97"/>
    </row>
    <row r="427" spans="1:9" s="1" customFormat="1" ht="21" customHeight="1" outlineLevel="1" collapsed="1">
      <c r="A427" s="62" t="s">
        <v>227</v>
      </c>
      <c r="B427" s="78"/>
      <c r="C427" s="19">
        <f aca="true" t="shared" si="70" ref="C427:H427">SUBTOTAL(9,C425:C426)</f>
        <v>29740.67</v>
      </c>
      <c r="D427" s="19">
        <f t="shared" si="70"/>
        <v>0</v>
      </c>
      <c r="E427" s="19">
        <f t="shared" si="70"/>
        <v>29740.670000000002</v>
      </c>
      <c r="F427" s="19">
        <f t="shared" si="70"/>
        <v>0</v>
      </c>
      <c r="G427" s="19">
        <f t="shared" si="70"/>
        <v>0</v>
      </c>
      <c r="H427" s="28">
        <f t="shared" si="70"/>
        <v>0</v>
      </c>
      <c r="I427" s="97"/>
    </row>
    <row r="428" spans="1:9" s="1" customFormat="1" ht="21" customHeight="1" hidden="1" outlineLevel="2">
      <c r="A428" s="41" t="s">
        <v>101</v>
      </c>
      <c r="B428" s="78" t="s">
        <v>13</v>
      </c>
      <c r="C428" s="19">
        <v>-2152.06</v>
      </c>
      <c r="D428" s="19">
        <v>-10000</v>
      </c>
      <c r="E428" s="19">
        <v>10000</v>
      </c>
      <c r="F428" s="19">
        <v>-2152.0599999999995</v>
      </c>
      <c r="G428" s="19" t="s">
        <v>14</v>
      </c>
      <c r="H428" s="28">
        <v>-2152.0599999999995</v>
      </c>
      <c r="I428" s="97"/>
    </row>
    <row r="429" spans="1:9" s="1" customFormat="1" ht="21" customHeight="1" hidden="1" outlineLevel="2">
      <c r="A429" s="41" t="s">
        <v>101</v>
      </c>
      <c r="B429" s="78" t="s">
        <v>30</v>
      </c>
      <c r="C429" s="19">
        <v>43000</v>
      </c>
      <c r="D429" s="19">
        <v>15000</v>
      </c>
      <c r="E429" s="19">
        <v>25847.94</v>
      </c>
      <c r="F429" s="19">
        <v>2152.0600000000013</v>
      </c>
      <c r="G429" s="19" t="s">
        <v>14</v>
      </c>
      <c r="H429" s="28">
        <v>2152.0600000000013</v>
      </c>
      <c r="I429" s="97"/>
    </row>
    <row r="430" spans="1:9" s="1" customFormat="1" ht="21" customHeight="1" outlineLevel="1" collapsed="1">
      <c r="A430" s="62" t="s">
        <v>228</v>
      </c>
      <c r="B430" s="78"/>
      <c r="C430" s="19">
        <f aca="true" t="shared" si="71" ref="C430:H430">SUBTOTAL(9,C428:C429)</f>
        <v>40847.94</v>
      </c>
      <c r="D430" s="19">
        <f t="shared" si="71"/>
        <v>5000</v>
      </c>
      <c r="E430" s="19">
        <f t="shared" si="71"/>
        <v>35847.94</v>
      </c>
      <c r="F430" s="19">
        <f t="shared" si="71"/>
        <v>0</v>
      </c>
      <c r="G430" s="19">
        <f t="shared" si="71"/>
        <v>0</v>
      </c>
      <c r="H430" s="28">
        <f t="shared" si="71"/>
        <v>0</v>
      </c>
      <c r="I430" s="97"/>
    </row>
    <row r="431" spans="1:9" s="1" customFormat="1" ht="21" customHeight="1" hidden="1" outlineLevel="2">
      <c r="A431" s="41" t="s">
        <v>102</v>
      </c>
      <c r="B431" s="78" t="s">
        <v>13</v>
      </c>
      <c r="C431" s="19">
        <v>-6917</v>
      </c>
      <c r="D431" s="19">
        <v>-5500</v>
      </c>
      <c r="E431" s="19">
        <v>4750</v>
      </c>
      <c r="F431" s="19">
        <v>-6167</v>
      </c>
      <c r="G431" s="19" t="s">
        <v>14</v>
      </c>
      <c r="H431" s="28">
        <v>-6167</v>
      </c>
      <c r="I431" s="97"/>
    </row>
    <row r="432" spans="1:9" s="1" customFormat="1" ht="21" customHeight="1" hidden="1" outlineLevel="2">
      <c r="A432" s="41" t="s">
        <v>102</v>
      </c>
      <c r="B432" s="78" t="s">
        <v>30</v>
      </c>
      <c r="C432" s="19">
        <v>40500</v>
      </c>
      <c r="D432" s="19">
        <v>7000</v>
      </c>
      <c r="E432" s="19">
        <v>27333.000000000004</v>
      </c>
      <c r="F432" s="19">
        <v>6166.999999999996</v>
      </c>
      <c r="G432" s="19" t="s">
        <v>14</v>
      </c>
      <c r="H432" s="28">
        <v>6166.999999999996</v>
      </c>
      <c r="I432" s="97"/>
    </row>
    <row r="433" spans="1:9" s="1" customFormat="1" ht="21" customHeight="1" outlineLevel="1" collapsed="1">
      <c r="A433" s="62" t="s">
        <v>229</v>
      </c>
      <c r="B433" s="78"/>
      <c r="C433" s="19">
        <f aca="true" t="shared" si="72" ref="C433:H433">SUBTOTAL(9,C431:C432)</f>
        <v>33583</v>
      </c>
      <c r="D433" s="19">
        <f t="shared" si="72"/>
        <v>1500</v>
      </c>
      <c r="E433" s="19">
        <f t="shared" si="72"/>
        <v>32083.000000000004</v>
      </c>
      <c r="F433" s="19">
        <f t="shared" si="72"/>
        <v>0</v>
      </c>
      <c r="G433" s="19">
        <f t="shared" si="72"/>
        <v>0</v>
      </c>
      <c r="H433" s="28">
        <f t="shared" si="72"/>
        <v>0</v>
      </c>
      <c r="I433" s="97"/>
    </row>
    <row r="434" spans="1:9" s="1" customFormat="1" ht="21" customHeight="1" hidden="1" outlineLevel="2">
      <c r="A434" s="41" t="s">
        <v>103</v>
      </c>
      <c r="B434" s="78" t="s">
        <v>13</v>
      </c>
      <c r="C434" s="19">
        <v>-3669.22</v>
      </c>
      <c r="D434" s="19">
        <v>-5728.33</v>
      </c>
      <c r="E434" s="19">
        <v>5728.33</v>
      </c>
      <c r="F434" s="19">
        <v>-3669.2199999999993</v>
      </c>
      <c r="G434" s="19" t="s">
        <v>14</v>
      </c>
      <c r="H434" s="28">
        <v>-3669.2199999999993</v>
      </c>
      <c r="I434" s="97"/>
    </row>
    <row r="435" spans="1:9" s="1" customFormat="1" ht="21" customHeight="1" hidden="1" outlineLevel="2">
      <c r="A435" s="41" t="s">
        <v>103</v>
      </c>
      <c r="B435" s="78" t="s">
        <v>30</v>
      </c>
      <c r="C435" s="19">
        <v>40500</v>
      </c>
      <c r="D435" s="19">
        <v>9171.85</v>
      </c>
      <c r="E435" s="19">
        <v>27658.93</v>
      </c>
      <c r="F435" s="19">
        <v>3669.2199999999993</v>
      </c>
      <c r="G435" s="19" t="s">
        <v>14</v>
      </c>
      <c r="H435" s="28">
        <v>3669.2199999999993</v>
      </c>
      <c r="I435" s="97"/>
    </row>
    <row r="436" spans="1:9" s="1" customFormat="1" ht="21" customHeight="1" outlineLevel="1" collapsed="1">
      <c r="A436" s="62" t="s">
        <v>230</v>
      </c>
      <c r="B436" s="78"/>
      <c r="C436" s="19">
        <f aca="true" t="shared" si="73" ref="C436:H436">SUBTOTAL(9,C434:C435)</f>
        <v>36830.78</v>
      </c>
      <c r="D436" s="19">
        <f t="shared" si="73"/>
        <v>3443.5200000000004</v>
      </c>
      <c r="E436" s="19">
        <f t="shared" si="73"/>
        <v>33387.26</v>
      </c>
      <c r="F436" s="19">
        <f t="shared" si="73"/>
        <v>0</v>
      </c>
      <c r="G436" s="19">
        <f t="shared" si="73"/>
        <v>0</v>
      </c>
      <c r="H436" s="28">
        <f t="shared" si="73"/>
        <v>0</v>
      </c>
      <c r="I436" s="97"/>
    </row>
    <row r="437" spans="1:9" s="1" customFormat="1" ht="21" customHeight="1" hidden="1" outlineLevel="2">
      <c r="A437" s="41" t="s">
        <v>104</v>
      </c>
      <c r="B437" s="78" t="s">
        <v>13</v>
      </c>
      <c r="C437" s="19">
        <v>-619.29</v>
      </c>
      <c r="D437" s="19">
        <v>-22112.28</v>
      </c>
      <c r="E437" s="19">
        <v>22112.28</v>
      </c>
      <c r="F437" s="19">
        <v>-619.2900000000009</v>
      </c>
      <c r="G437" s="19" t="s">
        <v>14</v>
      </c>
      <c r="H437" s="28">
        <v>-619.2900000000009</v>
      </c>
      <c r="I437" s="97"/>
    </row>
    <row r="438" spans="1:9" s="1" customFormat="1" ht="21" customHeight="1" hidden="1" outlineLevel="2">
      <c r="A438" s="41" t="s">
        <v>104</v>
      </c>
      <c r="B438" s="78" t="s">
        <v>30</v>
      </c>
      <c r="C438" s="19">
        <v>57921</v>
      </c>
      <c r="D438" s="19">
        <v>22112.28</v>
      </c>
      <c r="E438" s="19">
        <v>35189.43000000001</v>
      </c>
      <c r="F438" s="19">
        <v>619.2899999999936</v>
      </c>
      <c r="G438" s="19" t="s">
        <v>14</v>
      </c>
      <c r="H438" s="28">
        <v>619.2899999999936</v>
      </c>
      <c r="I438" s="97"/>
    </row>
    <row r="439" spans="1:9" s="1" customFormat="1" ht="21" customHeight="1" outlineLevel="1" collapsed="1">
      <c r="A439" s="62" t="s">
        <v>231</v>
      </c>
      <c r="B439" s="78"/>
      <c r="C439" s="19">
        <f aca="true" t="shared" si="74" ref="C439:H439">SUBTOTAL(9,C437:C438)</f>
        <v>57301.71</v>
      </c>
      <c r="D439" s="19">
        <f t="shared" si="74"/>
        <v>0</v>
      </c>
      <c r="E439" s="19">
        <f t="shared" si="74"/>
        <v>57301.71000000001</v>
      </c>
      <c r="F439" s="19">
        <f t="shared" si="74"/>
        <v>-7.275957614183426E-12</v>
      </c>
      <c r="G439" s="19">
        <f t="shared" si="74"/>
        <v>0</v>
      </c>
      <c r="H439" s="28">
        <f t="shared" si="74"/>
        <v>-7.275957614183426E-12</v>
      </c>
      <c r="I439" s="97"/>
    </row>
    <row r="440" spans="1:9" s="1" customFormat="1" ht="21" customHeight="1" hidden="1" outlineLevel="2">
      <c r="A440" s="41" t="s">
        <v>105</v>
      </c>
      <c r="B440" s="78" t="s">
        <v>13</v>
      </c>
      <c r="C440" s="19">
        <v>-19211.18</v>
      </c>
      <c r="D440" s="19">
        <v>-6600</v>
      </c>
      <c r="E440" s="19">
        <v>6600</v>
      </c>
      <c r="F440" s="19">
        <v>-19211.18</v>
      </c>
      <c r="G440" s="19" t="s">
        <v>14</v>
      </c>
      <c r="H440" s="28">
        <v>-19211.18</v>
      </c>
      <c r="I440" s="97"/>
    </row>
    <row r="441" spans="1:9" s="1" customFormat="1" ht="21" customHeight="1" hidden="1" outlineLevel="2">
      <c r="A441" s="41" t="s">
        <v>105</v>
      </c>
      <c r="B441" s="78" t="s">
        <v>30</v>
      </c>
      <c r="C441" s="19">
        <v>40500</v>
      </c>
      <c r="D441" s="19">
        <v>6600</v>
      </c>
      <c r="E441" s="19">
        <v>14688.82</v>
      </c>
      <c r="F441" s="19">
        <v>19211.18</v>
      </c>
      <c r="G441" s="19" t="s">
        <v>14</v>
      </c>
      <c r="H441" s="28">
        <v>19211.18</v>
      </c>
      <c r="I441" s="97"/>
    </row>
    <row r="442" spans="1:9" s="1" customFormat="1" ht="21" customHeight="1" outlineLevel="1" collapsed="1">
      <c r="A442" s="62" t="s">
        <v>232</v>
      </c>
      <c r="B442" s="78"/>
      <c r="C442" s="19">
        <f aca="true" t="shared" si="75" ref="C442:H442">SUBTOTAL(9,C440:C441)</f>
        <v>21288.82</v>
      </c>
      <c r="D442" s="19">
        <f t="shared" si="75"/>
        <v>0</v>
      </c>
      <c r="E442" s="19">
        <f t="shared" si="75"/>
        <v>21288.82</v>
      </c>
      <c r="F442" s="19">
        <f t="shared" si="75"/>
        <v>0</v>
      </c>
      <c r="G442" s="19">
        <f t="shared" si="75"/>
        <v>0</v>
      </c>
      <c r="H442" s="28">
        <f t="shared" si="75"/>
        <v>0</v>
      </c>
      <c r="I442" s="97"/>
    </row>
    <row r="443" spans="1:9" s="1" customFormat="1" ht="21" customHeight="1" hidden="1" outlineLevel="2">
      <c r="A443" s="41" t="s">
        <v>106</v>
      </c>
      <c r="B443" s="78" t="s">
        <v>13</v>
      </c>
      <c r="C443" s="19">
        <v>-1502.75</v>
      </c>
      <c r="D443" s="19">
        <v>-4630.46</v>
      </c>
      <c r="E443" s="19">
        <v>3160.46</v>
      </c>
      <c r="F443" s="19">
        <v>-32.75</v>
      </c>
      <c r="G443" s="19" t="s">
        <v>14</v>
      </c>
      <c r="H443" s="28">
        <v>-32.75</v>
      </c>
      <c r="I443" s="97"/>
    </row>
    <row r="444" spans="1:9" s="1" customFormat="1" ht="21" customHeight="1" hidden="1" outlineLevel="2">
      <c r="A444" s="41" t="s">
        <v>106</v>
      </c>
      <c r="B444" s="78" t="s">
        <v>30</v>
      </c>
      <c r="C444" s="19">
        <v>37847.16</v>
      </c>
      <c r="D444" s="19">
        <v>5660.46</v>
      </c>
      <c r="E444" s="19">
        <v>32153.95</v>
      </c>
      <c r="F444" s="19">
        <v>32.75000000000273</v>
      </c>
      <c r="G444" s="19" t="s">
        <v>14</v>
      </c>
      <c r="H444" s="28">
        <v>32.75000000000273</v>
      </c>
      <c r="I444" s="97"/>
    </row>
    <row r="445" spans="1:9" s="1" customFormat="1" ht="21" customHeight="1" outlineLevel="1" collapsed="1">
      <c r="A445" s="62" t="s">
        <v>233</v>
      </c>
      <c r="B445" s="78"/>
      <c r="C445" s="19">
        <f aca="true" t="shared" si="76" ref="C445:H445">SUBTOTAL(9,C443:C444)</f>
        <v>36344.41</v>
      </c>
      <c r="D445" s="19">
        <f t="shared" si="76"/>
        <v>1030</v>
      </c>
      <c r="E445" s="19">
        <f t="shared" si="76"/>
        <v>35314.41</v>
      </c>
      <c r="F445" s="19">
        <f t="shared" si="76"/>
        <v>2.7284841053187847E-12</v>
      </c>
      <c r="G445" s="19">
        <f t="shared" si="76"/>
        <v>0</v>
      </c>
      <c r="H445" s="28">
        <f t="shared" si="76"/>
        <v>2.7284841053187847E-12</v>
      </c>
      <c r="I445" s="97"/>
    </row>
    <row r="446" spans="1:9" s="1" customFormat="1" ht="21" customHeight="1" hidden="1" outlineLevel="2">
      <c r="A446" s="41" t="s">
        <v>107</v>
      </c>
      <c r="B446" s="78" t="s">
        <v>13</v>
      </c>
      <c r="C446" s="19">
        <v>-12360.090000000002</v>
      </c>
      <c r="D446" s="19">
        <v>-4021.0200000000004</v>
      </c>
      <c r="E446" s="19">
        <v>2527.6</v>
      </c>
      <c r="F446" s="19">
        <v>-10866.670000000002</v>
      </c>
      <c r="G446" s="19" t="s">
        <v>14</v>
      </c>
      <c r="H446" s="28">
        <v>-10866.670000000002</v>
      </c>
      <c r="I446" s="97"/>
    </row>
    <row r="447" spans="1:9" s="1" customFormat="1" ht="21" customHeight="1" hidden="1" outlineLevel="2">
      <c r="A447" s="41" t="s">
        <v>107</v>
      </c>
      <c r="B447" s="78" t="s">
        <v>30</v>
      </c>
      <c r="C447" s="19">
        <v>40500</v>
      </c>
      <c r="D447" s="19">
        <v>4149.6</v>
      </c>
      <c r="E447" s="19">
        <v>25480.849999999995</v>
      </c>
      <c r="F447" s="19">
        <v>10869.550000000005</v>
      </c>
      <c r="G447" s="19" t="s">
        <v>14</v>
      </c>
      <c r="H447" s="28">
        <v>10869.550000000005</v>
      </c>
      <c r="I447" s="97"/>
    </row>
    <row r="448" spans="1:9" s="1" customFormat="1" ht="21" customHeight="1" outlineLevel="1" collapsed="1">
      <c r="A448" s="62" t="s">
        <v>234</v>
      </c>
      <c r="B448" s="78"/>
      <c r="C448" s="19">
        <f aca="true" t="shared" si="77" ref="C448:H448">SUBTOTAL(9,C446:C447)</f>
        <v>28139.909999999996</v>
      </c>
      <c r="D448" s="19">
        <f t="shared" si="77"/>
        <v>128.57999999999993</v>
      </c>
      <c r="E448" s="19">
        <f t="shared" si="77"/>
        <v>28008.449999999993</v>
      </c>
      <c r="F448" s="19">
        <f t="shared" si="77"/>
        <v>2.8800000000028376</v>
      </c>
      <c r="G448" s="19">
        <f t="shared" si="77"/>
        <v>0</v>
      </c>
      <c r="H448" s="28">
        <f t="shared" si="77"/>
        <v>2.8800000000028376</v>
      </c>
      <c r="I448" s="97"/>
    </row>
    <row r="449" spans="1:9" s="1" customFormat="1" ht="21" customHeight="1" hidden="1" outlineLevel="2">
      <c r="A449" s="41" t="s">
        <v>108</v>
      </c>
      <c r="B449" s="78" t="s">
        <v>13</v>
      </c>
      <c r="C449" s="19">
        <v>-1017.4</v>
      </c>
      <c r="D449" s="19">
        <v>-13749.72</v>
      </c>
      <c r="E449" s="19">
        <v>12732.32</v>
      </c>
      <c r="F449" s="19">
        <v>0</v>
      </c>
      <c r="G449" s="19" t="s">
        <v>14</v>
      </c>
      <c r="H449" s="28">
        <v>0</v>
      </c>
      <c r="I449" s="97"/>
    </row>
    <row r="450" spans="1:9" s="1" customFormat="1" ht="21" customHeight="1" hidden="1" outlineLevel="2">
      <c r="A450" s="41" t="s">
        <v>108</v>
      </c>
      <c r="B450" s="78" t="s">
        <v>30</v>
      </c>
      <c r="C450" s="19">
        <v>40500</v>
      </c>
      <c r="D450" s="19">
        <v>16304.21</v>
      </c>
      <c r="E450" s="19">
        <v>24195.79</v>
      </c>
      <c r="F450" s="19">
        <v>0</v>
      </c>
      <c r="G450" s="19" t="s">
        <v>14</v>
      </c>
      <c r="H450" s="28">
        <v>0</v>
      </c>
      <c r="I450" s="97"/>
    </row>
    <row r="451" spans="1:9" s="1" customFormat="1" ht="21" customHeight="1" outlineLevel="1" collapsed="1">
      <c r="A451" s="62" t="s">
        <v>235</v>
      </c>
      <c r="B451" s="78"/>
      <c r="C451" s="19">
        <f aca="true" t="shared" si="78" ref="C451:H451">SUBTOTAL(9,C449:C450)</f>
        <v>39482.6</v>
      </c>
      <c r="D451" s="19">
        <f t="shared" si="78"/>
        <v>2554.49</v>
      </c>
      <c r="E451" s="19">
        <f t="shared" si="78"/>
        <v>36928.11</v>
      </c>
      <c r="F451" s="19">
        <f t="shared" si="78"/>
        <v>0</v>
      </c>
      <c r="G451" s="19">
        <f t="shared" si="78"/>
        <v>0</v>
      </c>
      <c r="H451" s="28">
        <f t="shared" si="78"/>
        <v>0</v>
      </c>
      <c r="I451" s="97"/>
    </row>
    <row r="452" spans="1:9" s="1" customFormat="1" ht="21" customHeight="1" hidden="1" outlineLevel="2">
      <c r="A452" s="41" t="s">
        <v>109</v>
      </c>
      <c r="B452" s="78" t="s">
        <v>13</v>
      </c>
      <c r="C452" s="19">
        <v>-9534.56</v>
      </c>
      <c r="D452" s="19">
        <v>-6187.54</v>
      </c>
      <c r="E452" s="19">
        <v>6187.540000000001</v>
      </c>
      <c r="F452" s="19">
        <v>-9534.560000000001</v>
      </c>
      <c r="G452" s="19" t="s">
        <v>14</v>
      </c>
      <c r="H452" s="28">
        <v>-9534.560000000001</v>
      </c>
      <c r="I452" s="97"/>
    </row>
    <row r="453" spans="1:9" s="1" customFormat="1" ht="21" customHeight="1" hidden="1" outlineLevel="2">
      <c r="A453" s="41" t="s">
        <v>109</v>
      </c>
      <c r="B453" s="78" t="s">
        <v>30</v>
      </c>
      <c r="C453" s="19">
        <v>40500</v>
      </c>
      <c r="D453" s="19">
        <v>6212.96</v>
      </c>
      <c r="E453" s="19">
        <v>24752.480000000003</v>
      </c>
      <c r="F453" s="19">
        <v>9534.559999999998</v>
      </c>
      <c r="G453" s="19" t="s">
        <v>14</v>
      </c>
      <c r="H453" s="28">
        <v>9534.559999999998</v>
      </c>
      <c r="I453" s="97"/>
    </row>
    <row r="454" spans="1:9" s="1" customFormat="1" ht="21" customHeight="1" outlineLevel="1" collapsed="1">
      <c r="A454" s="62" t="s">
        <v>236</v>
      </c>
      <c r="B454" s="78"/>
      <c r="C454" s="19">
        <f aca="true" t="shared" si="79" ref="C454:H454">SUBTOTAL(9,C452:C453)</f>
        <v>30965.440000000002</v>
      </c>
      <c r="D454" s="19">
        <f t="shared" si="79"/>
        <v>25.420000000000073</v>
      </c>
      <c r="E454" s="19">
        <f t="shared" si="79"/>
        <v>30940.020000000004</v>
      </c>
      <c r="F454" s="19">
        <f t="shared" si="79"/>
        <v>0</v>
      </c>
      <c r="G454" s="19">
        <f t="shared" si="79"/>
        <v>0</v>
      </c>
      <c r="H454" s="28">
        <f t="shared" si="79"/>
        <v>0</v>
      </c>
      <c r="I454" s="97"/>
    </row>
    <row r="455" spans="1:9" s="1" customFormat="1" ht="21" customHeight="1" hidden="1" outlineLevel="2">
      <c r="A455" s="41" t="s">
        <v>110</v>
      </c>
      <c r="B455" s="78" t="s">
        <v>13</v>
      </c>
      <c r="C455" s="19">
        <v>-4562.4800000000005</v>
      </c>
      <c r="D455" s="19">
        <v>-13803.85</v>
      </c>
      <c r="E455" s="19">
        <v>9831.94</v>
      </c>
      <c r="F455" s="19">
        <v>-590.5700000000015</v>
      </c>
      <c r="G455" s="19" t="s">
        <v>14</v>
      </c>
      <c r="H455" s="28">
        <v>-590.5700000000015</v>
      </c>
      <c r="I455" s="97"/>
    </row>
    <row r="456" spans="1:9" s="1" customFormat="1" ht="21" customHeight="1" hidden="1" outlineLevel="2">
      <c r="A456" s="41" t="s">
        <v>110</v>
      </c>
      <c r="B456" s="78" t="s">
        <v>30</v>
      </c>
      <c r="C456" s="19">
        <v>40500</v>
      </c>
      <c r="D456" s="19">
        <v>20256.88</v>
      </c>
      <c r="E456" s="19">
        <v>19652.549999999996</v>
      </c>
      <c r="F456" s="19">
        <v>590.5700000000033</v>
      </c>
      <c r="G456" s="19" t="s">
        <v>14</v>
      </c>
      <c r="H456" s="28">
        <v>590.5700000000033</v>
      </c>
      <c r="I456" s="97"/>
    </row>
    <row r="457" spans="1:9" s="1" customFormat="1" ht="21" customHeight="1" outlineLevel="1" collapsed="1">
      <c r="A457" s="62" t="s">
        <v>237</v>
      </c>
      <c r="B457" s="78"/>
      <c r="C457" s="19">
        <f aca="true" t="shared" si="80" ref="C457:H457">SUBTOTAL(9,C455:C456)</f>
        <v>35937.52</v>
      </c>
      <c r="D457" s="19">
        <f t="shared" si="80"/>
        <v>6453.030000000001</v>
      </c>
      <c r="E457" s="19">
        <f t="shared" si="80"/>
        <v>29484.489999999998</v>
      </c>
      <c r="F457" s="19">
        <f t="shared" si="80"/>
        <v>1.8189894035458565E-12</v>
      </c>
      <c r="G457" s="19">
        <f t="shared" si="80"/>
        <v>0</v>
      </c>
      <c r="H457" s="28">
        <f t="shared" si="80"/>
        <v>1.8189894035458565E-12</v>
      </c>
      <c r="I457" s="97"/>
    </row>
    <row r="458" spans="1:9" s="1" customFormat="1" ht="21" customHeight="1" hidden="1" outlineLevel="2">
      <c r="A458" s="41" t="s">
        <v>111</v>
      </c>
      <c r="B458" s="78" t="s">
        <v>13</v>
      </c>
      <c r="C458" s="19">
        <v>0</v>
      </c>
      <c r="D458" s="19">
        <v>-997.83</v>
      </c>
      <c r="E458" s="19">
        <v>997.83</v>
      </c>
      <c r="F458" s="19">
        <v>0</v>
      </c>
      <c r="G458" s="19" t="s">
        <v>14</v>
      </c>
      <c r="H458" s="28">
        <v>0</v>
      </c>
      <c r="I458" s="97"/>
    </row>
    <row r="459" spans="1:9" s="1" customFormat="1" ht="21" customHeight="1" hidden="1" outlineLevel="2">
      <c r="A459" s="41" t="s">
        <v>111</v>
      </c>
      <c r="B459" s="78" t="s">
        <v>30</v>
      </c>
      <c r="C459" s="19">
        <v>40500</v>
      </c>
      <c r="D459" s="19">
        <v>997.83</v>
      </c>
      <c r="E459" s="19">
        <v>39502.17</v>
      </c>
      <c r="F459" s="19">
        <v>1.7053025658242404E-12</v>
      </c>
      <c r="G459" s="19" t="s">
        <v>14</v>
      </c>
      <c r="H459" s="28">
        <v>1.7053025658242404E-12</v>
      </c>
      <c r="I459" s="97"/>
    </row>
    <row r="460" spans="1:9" s="1" customFormat="1" ht="21" customHeight="1" outlineLevel="1" collapsed="1">
      <c r="A460" s="62" t="s">
        <v>238</v>
      </c>
      <c r="B460" s="78"/>
      <c r="C460" s="19">
        <f aca="true" t="shared" si="81" ref="C460:H460">SUBTOTAL(9,C458:C459)</f>
        <v>40500</v>
      </c>
      <c r="D460" s="19">
        <f t="shared" si="81"/>
        <v>0</v>
      </c>
      <c r="E460" s="19">
        <f t="shared" si="81"/>
        <v>40500</v>
      </c>
      <c r="F460" s="19">
        <f t="shared" si="81"/>
        <v>1.7053025658242404E-12</v>
      </c>
      <c r="G460" s="19">
        <f t="shared" si="81"/>
        <v>0</v>
      </c>
      <c r="H460" s="28">
        <f t="shared" si="81"/>
        <v>1.7053025658242404E-12</v>
      </c>
      <c r="I460" s="97"/>
    </row>
    <row r="461" spans="1:9" s="1" customFormat="1" ht="21" customHeight="1" hidden="1" outlineLevel="2">
      <c r="A461" s="41" t="s">
        <v>112</v>
      </c>
      <c r="B461" s="78" t="s">
        <v>13</v>
      </c>
      <c r="C461" s="19">
        <v>-4797.55</v>
      </c>
      <c r="D461" s="19">
        <v>-3537.8500000000004</v>
      </c>
      <c r="E461" s="19">
        <v>2464.26</v>
      </c>
      <c r="F461" s="19">
        <v>-3723.96</v>
      </c>
      <c r="G461" s="19" t="s">
        <v>14</v>
      </c>
      <c r="H461" s="28">
        <v>-3723.96</v>
      </c>
      <c r="I461" s="97"/>
    </row>
    <row r="462" spans="1:9" s="1" customFormat="1" ht="21" customHeight="1" hidden="1" outlineLevel="2">
      <c r="A462" s="41" t="s">
        <v>112</v>
      </c>
      <c r="B462" s="78" t="s">
        <v>30</v>
      </c>
      <c r="C462" s="19">
        <v>40500</v>
      </c>
      <c r="D462" s="19">
        <v>4000</v>
      </c>
      <c r="E462" s="19">
        <v>32776.04</v>
      </c>
      <c r="F462" s="19">
        <v>3723.959999999999</v>
      </c>
      <c r="G462" s="19" t="s">
        <v>14</v>
      </c>
      <c r="H462" s="28">
        <v>3723.959999999999</v>
      </c>
      <c r="I462" s="97"/>
    </row>
    <row r="463" spans="1:9" s="1" customFormat="1" ht="21" customHeight="1" outlineLevel="1" collapsed="1">
      <c r="A463" s="62" t="s">
        <v>239</v>
      </c>
      <c r="B463" s="78"/>
      <c r="C463" s="19">
        <f aca="true" t="shared" si="82" ref="C463:H463">SUBTOTAL(9,C461:C462)</f>
        <v>35702.45</v>
      </c>
      <c r="D463" s="19">
        <f t="shared" si="82"/>
        <v>462.14999999999964</v>
      </c>
      <c r="E463" s="19">
        <f t="shared" si="82"/>
        <v>35240.3</v>
      </c>
      <c r="F463" s="19">
        <f t="shared" si="82"/>
        <v>0</v>
      </c>
      <c r="G463" s="19">
        <f t="shared" si="82"/>
        <v>0</v>
      </c>
      <c r="H463" s="28">
        <f t="shared" si="82"/>
        <v>0</v>
      </c>
      <c r="I463" s="97"/>
    </row>
    <row r="464" spans="1:9" s="1" customFormat="1" ht="21" customHeight="1" hidden="1" outlineLevel="2">
      <c r="A464" s="41" t="s">
        <v>113</v>
      </c>
      <c r="B464" s="78" t="s">
        <v>13</v>
      </c>
      <c r="C464" s="19">
        <v>-965.69</v>
      </c>
      <c r="D464" s="19">
        <v>-784.58</v>
      </c>
      <c r="E464" s="19">
        <v>784.58</v>
      </c>
      <c r="F464" s="19">
        <v>-965.69</v>
      </c>
      <c r="G464" s="19" t="s">
        <v>14</v>
      </c>
      <c r="H464" s="28">
        <v>-965.69</v>
      </c>
      <c r="I464" s="97"/>
    </row>
    <row r="465" spans="1:9" s="1" customFormat="1" ht="21" customHeight="1" hidden="1" outlineLevel="2">
      <c r="A465" s="41" t="s">
        <v>113</v>
      </c>
      <c r="B465" s="78" t="s">
        <v>30</v>
      </c>
      <c r="C465" s="19">
        <v>41000</v>
      </c>
      <c r="D465" s="19">
        <v>1000</v>
      </c>
      <c r="E465" s="19">
        <v>39034.310000000005</v>
      </c>
      <c r="F465" s="19">
        <v>965.689999999995</v>
      </c>
      <c r="G465" s="19" t="s">
        <v>14</v>
      </c>
      <c r="H465" s="28">
        <v>965.689999999995</v>
      </c>
      <c r="I465" s="97"/>
    </row>
    <row r="466" spans="1:9" s="1" customFormat="1" ht="21" customHeight="1" outlineLevel="1" collapsed="1">
      <c r="A466" s="62" t="s">
        <v>240</v>
      </c>
      <c r="B466" s="78"/>
      <c r="C466" s="19">
        <f aca="true" t="shared" si="83" ref="C466:H466">SUBTOTAL(9,C464:C465)</f>
        <v>40034.31</v>
      </c>
      <c r="D466" s="19">
        <f t="shared" si="83"/>
        <v>215.41999999999996</v>
      </c>
      <c r="E466" s="19">
        <f t="shared" si="83"/>
        <v>39818.89000000001</v>
      </c>
      <c r="F466" s="19">
        <f t="shared" si="83"/>
        <v>-5.002220859751105E-12</v>
      </c>
      <c r="G466" s="19">
        <f t="shared" si="83"/>
        <v>0</v>
      </c>
      <c r="H466" s="28">
        <f t="shared" si="83"/>
        <v>-5.002220859751105E-12</v>
      </c>
      <c r="I466" s="97"/>
    </row>
    <row r="467" spans="1:9" s="1" customFormat="1" ht="21" customHeight="1" hidden="1" outlineLevel="2">
      <c r="A467" s="41" t="s">
        <v>114</v>
      </c>
      <c r="B467" s="78" t="s">
        <v>13</v>
      </c>
      <c r="C467" s="19">
        <v>-17490.64</v>
      </c>
      <c r="D467" s="19">
        <v>-18220</v>
      </c>
      <c r="E467" s="19">
        <v>3000</v>
      </c>
      <c r="F467" s="19">
        <v>-2270.6399999999994</v>
      </c>
      <c r="G467" s="19" t="s">
        <v>14</v>
      </c>
      <c r="H467" s="28">
        <v>-2270.6399999999994</v>
      </c>
      <c r="I467" s="97"/>
    </row>
    <row r="468" spans="1:9" s="1" customFormat="1" ht="21" customHeight="1" hidden="1" outlineLevel="2">
      <c r="A468" s="41" t="s">
        <v>114</v>
      </c>
      <c r="B468" s="78" t="s">
        <v>30</v>
      </c>
      <c r="C468" s="19">
        <v>62477.29</v>
      </c>
      <c r="D468" s="19">
        <v>18220</v>
      </c>
      <c r="E468" s="19">
        <v>41986.65</v>
      </c>
      <c r="F468" s="19">
        <v>2270.6399999999994</v>
      </c>
      <c r="G468" s="19" t="s">
        <v>14</v>
      </c>
      <c r="H468" s="28">
        <v>2270.6399999999994</v>
      </c>
      <c r="I468" s="97"/>
    </row>
    <row r="469" spans="1:9" s="1" customFormat="1" ht="21" customHeight="1" outlineLevel="1" collapsed="1">
      <c r="A469" s="62" t="s">
        <v>241</v>
      </c>
      <c r="B469" s="78"/>
      <c r="C469" s="19">
        <f aca="true" t="shared" si="84" ref="C469:H469">SUBTOTAL(9,C467:C468)</f>
        <v>44986.65</v>
      </c>
      <c r="D469" s="19">
        <f t="shared" si="84"/>
        <v>0</v>
      </c>
      <c r="E469" s="19">
        <f t="shared" si="84"/>
        <v>44986.65</v>
      </c>
      <c r="F469" s="19">
        <f t="shared" si="84"/>
        <v>0</v>
      </c>
      <c r="G469" s="19">
        <f t="shared" si="84"/>
        <v>0</v>
      </c>
      <c r="H469" s="28">
        <f t="shared" si="84"/>
        <v>0</v>
      </c>
      <c r="I469" s="97"/>
    </row>
    <row r="470" spans="1:9" s="1" customFormat="1" ht="21" customHeight="1" hidden="1" outlineLevel="2">
      <c r="A470" s="41" t="s">
        <v>115</v>
      </c>
      <c r="B470" s="78" t="s">
        <v>13</v>
      </c>
      <c r="C470" s="19">
        <v>-1937.14</v>
      </c>
      <c r="D470" s="19">
        <v>-2937.1400000000003</v>
      </c>
      <c r="E470" s="19">
        <v>1000</v>
      </c>
      <c r="F470" s="19">
        <v>0</v>
      </c>
      <c r="G470" s="19" t="s">
        <v>14</v>
      </c>
      <c r="H470" s="28">
        <v>0</v>
      </c>
      <c r="I470" s="97"/>
    </row>
    <row r="471" spans="1:9" s="1" customFormat="1" ht="21" customHeight="1" hidden="1" outlineLevel="2">
      <c r="A471" s="41" t="s">
        <v>115</v>
      </c>
      <c r="B471" s="78" t="s">
        <v>30</v>
      </c>
      <c r="C471" s="19">
        <v>40500</v>
      </c>
      <c r="D471" s="19">
        <v>2937.14</v>
      </c>
      <c r="E471" s="19">
        <v>37562.86</v>
      </c>
      <c r="F471" s="19">
        <v>0</v>
      </c>
      <c r="G471" s="19" t="s">
        <v>14</v>
      </c>
      <c r="H471" s="28">
        <v>0</v>
      </c>
      <c r="I471" s="97"/>
    </row>
    <row r="472" spans="1:9" s="1" customFormat="1" ht="21" customHeight="1" outlineLevel="1" collapsed="1">
      <c r="A472" s="62" t="s">
        <v>242</v>
      </c>
      <c r="B472" s="78"/>
      <c r="C472" s="19">
        <f aca="true" t="shared" si="85" ref="C472:H472">SUBTOTAL(9,C470:C471)</f>
        <v>38562.86</v>
      </c>
      <c r="D472" s="19">
        <f t="shared" si="85"/>
        <v>0</v>
      </c>
      <c r="E472" s="19">
        <f t="shared" si="85"/>
        <v>38562.86</v>
      </c>
      <c r="F472" s="19">
        <f t="shared" si="85"/>
        <v>0</v>
      </c>
      <c r="G472" s="19">
        <f t="shared" si="85"/>
        <v>0</v>
      </c>
      <c r="H472" s="28">
        <f t="shared" si="85"/>
        <v>0</v>
      </c>
      <c r="I472" s="97"/>
    </row>
    <row r="473" spans="1:9" s="1" customFormat="1" ht="21" customHeight="1" hidden="1" outlineLevel="2">
      <c r="A473" s="41" t="s">
        <v>116</v>
      </c>
      <c r="B473" s="78" t="s">
        <v>13</v>
      </c>
      <c r="C473" s="19">
        <v>0</v>
      </c>
      <c r="D473" s="19">
        <v>-12000</v>
      </c>
      <c r="E473" s="19">
        <v>12000</v>
      </c>
      <c r="F473" s="19">
        <v>0</v>
      </c>
      <c r="G473" s="19" t="s">
        <v>14</v>
      </c>
      <c r="H473" s="28">
        <v>0</v>
      </c>
      <c r="I473" s="97"/>
    </row>
    <row r="474" spans="1:9" s="1" customFormat="1" ht="21" customHeight="1" hidden="1" outlineLevel="2">
      <c r="A474" s="41" t="s">
        <v>116</v>
      </c>
      <c r="B474" s="78" t="s">
        <v>30</v>
      </c>
      <c r="C474" s="19">
        <v>40500</v>
      </c>
      <c r="D474" s="19">
        <v>15337.12</v>
      </c>
      <c r="E474" s="19">
        <v>25162.88</v>
      </c>
      <c r="F474" s="19">
        <v>0</v>
      </c>
      <c r="G474" s="19" t="s">
        <v>14</v>
      </c>
      <c r="H474" s="28">
        <v>0</v>
      </c>
      <c r="I474" s="97"/>
    </row>
    <row r="475" spans="1:9" s="1" customFormat="1" ht="21" customHeight="1" outlineLevel="1" collapsed="1">
      <c r="A475" s="62" t="s">
        <v>243</v>
      </c>
      <c r="B475" s="78"/>
      <c r="C475" s="19">
        <f aca="true" t="shared" si="86" ref="C475:H475">SUBTOTAL(9,C473:C474)</f>
        <v>40500</v>
      </c>
      <c r="D475" s="19">
        <f t="shared" si="86"/>
        <v>3337.120000000001</v>
      </c>
      <c r="E475" s="19">
        <f t="shared" si="86"/>
        <v>37162.880000000005</v>
      </c>
      <c r="F475" s="19">
        <f t="shared" si="86"/>
        <v>0</v>
      </c>
      <c r="G475" s="19">
        <f t="shared" si="86"/>
        <v>0</v>
      </c>
      <c r="H475" s="28">
        <f t="shared" si="86"/>
        <v>0</v>
      </c>
      <c r="I475" s="97"/>
    </row>
    <row r="476" spans="1:9" s="1" customFormat="1" ht="21" customHeight="1" hidden="1" outlineLevel="2">
      <c r="A476" s="41" t="s">
        <v>117</v>
      </c>
      <c r="B476" s="78" t="s">
        <v>13</v>
      </c>
      <c r="C476" s="19">
        <v>-5845.12</v>
      </c>
      <c r="D476" s="19">
        <v>-22769.68</v>
      </c>
      <c r="E476" s="19">
        <v>16924.559999999998</v>
      </c>
      <c r="F476" s="19">
        <v>0</v>
      </c>
      <c r="G476" s="19" t="s">
        <v>14</v>
      </c>
      <c r="H476" s="28">
        <v>0</v>
      </c>
      <c r="I476" s="97"/>
    </row>
    <row r="477" spans="1:9" s="1" customFormat="1" ht="21" customHeight="1" hidden="1" outlineLevel="2">
      <c r="A477" s="41" t="s">
        <v>117</v>
      </c>
      <c r="B477" s="78" t="s">
        <v>30</v>
      </c>
      <c r="C477" s="19">
        <v>45780</v>
      </c>
      <c r="D477" s="19">
        <v>22769.68</v>
      </c>
      <c r="E477" s="19">
        <v>23010.319999999996</v>
      </c>
      <c r="F477" s="19">
        <v>0</v>
      </c>
      <c r="G477" s="19" t="s">
        <v>14</v>
      </c>
      <c r="H477" s="28">
        <v>0</v>
      </c>
      <c r="I477" s="97"/>
    </row>
    <row r="478" spans="1:9" s="1" customFormat="1" ht="21" customHeight="1" outlineLevel="1" collapsed="1">
      <c r="A478" s="62" t="s">
        <v>244</v>
      </c>
      <c r="B478" s="78"/>
      <c r="C478" s="19">
        <f aca="true" t="shared" si="87" ref="C478:H478">SUBTOTAL(9,C476:C477)</f>
        <v>39934.88</v>
      </c>
      <c r="D478" s="19">
        <f t="shared" si="87"/>
        <v>0</v>
      </c>
      <c r="E478" s="19">
        <f t="shared" si="87"/>
        <v>39934.87999999999</v>
      </c>
      <c r="F478" s="19">
        <f t="shared" si="87"/>
        <v>0</v>
      </c>
      <c r="G478" s="19">
        <f t="shared" si="87"/>
        <v>0</v>
      </c>
      <c r="H478" s="28">
        <f t="shared" si="87"/>
        <v>0</v>
      </c>
      <c r="I478" s="97"/>
    </row>
    <row r="479" spans="1:9" s="1" customFormat="1" ht="21" customHeight="1" hidden="1" outlineLevel="2">
      <c r="A479" s="41" t="s">
        <v>118</v>
      </c>
      <c r="B479" s="78" t="s">
        <v>13</v>
      </c>
      <c r="C479" s="19">
        <v>-16576.08</v>
      </c>
      <c r="D479" s="19">
        <v>-15871.5</v>
      </c>
      <c r="E479" s="19">
        <v>15871.5</v>
      </c>
      <c r="F479" s="19">
        <v>-16576.08</v>
      </c>
      <c r="G479" s="19" t="s">
        <v>14</v>
      </c>
      <c r="H479" s="28">
        <v>-16576.08</v>
      </c>
      <c r="I479" s="97"/>
    </row>
    <row r="480" spans="1:9" s="1" customFormat="1" ht="21" customHeight="1" hidden="1" outlineLevel="2">
      <c r="A480" s="41" t="s">
        <v>118</v>
      </c>
      <c r="B480" s="78" t="s">
        <v>30</v>
      </c>
      <c r="C480" s="19">
        <v>58900</v>
      </c>
      <c r="D480" s="19">
        <v>18400</v>
      </c>
      <c r="E480" s="19">
        <v>23923.920000000006</v>
      </c>
      <c r="F480" s="19">
        <v>16576.079999999994</v>
      </c>
      <c r="G480" s="19" t="s">
        <v>14</v>
      </c>
      <c r="H480" s="28">
        <v>16576.079999999994</v>
      </c>
      <c r="I480" s="97"/>
    </row>
    <row r="481" spans="1:9" s="1" customFormat="1" ht="21" customHeight="1" outlineLevel="1" collapsed="1">
      <c r="A481" s="62" t="s">
        <v>245</v>
      </c>
      <c r="B481" s="78"/>
      <c r="C481" s="19">
        <f aca="true" t="shared" si="88" ref="C481:H481">SUBTOTAL(9,C479:C480)</f>
        <v>42323.92</v>
      </c>
      <c r="D481" s="19">
        <f t="shared" si="88"/>
        <v>2528.5</v>
      </c>
      <c r="E481" s="19">
        <f t="shared" si="88"/>
        <v>39795.420000000006</v>
      </c>
      <c r="F481" s="19">
        <f t="shared" si="88"/>
        <v>0</v>
      </c>
      <c r="G481" s="19">
        <f t="shared" si="88"/>
        <v>0</v>
      </c>
      <c r="H481" s="28">
        <f t="shared" si="88"/>
        <v>0</v>
      </c>
      <c r="I481" s="97"/>
    </row>
    <row r="482" spans="1:9" s="1" customFormat="1" ht="21" customHeight="1" hidden="1" outlineLevel="2">
      <c r="A482" s="41" t="s">
        <v>119</v>
      </c>
      <c r="B482" s="78" t="s">
        <v>13</v>
      </c>
      <c r="C482" s="19">
        <v>0</v>
      </c>
      <c r="D482" s="19">
        <v>-5704.61</v>
      </c>
      <c r="E482" s="19">
        <v>5704.61</v>
      </c>
      <c r="F482" s="19">
        <v>0</v>
      </c>
      <c r="G482" s="19" t="s">
        <v>14</v>
      </c>
      <c r="H482" s="28">
        <v>0</v>
      </c>
      <c r="I482" s="97"/>
    </row>
    <row r="483" spans="1:9" s="1" customFormat="1" ht="21" customHeight="1" hidden="1" outlineLevel="2">
      <c r="A483" s="41" t="s">
        <v>119</v>
      </c>
      <c r="B483" s="78" t="s">
        <v>30</v>
      </c>
      <c r="C483" s="19">
        <v>40500</v>
      </c>
      <c r="D483" s="19">
        <v>5803</v>
      </c>
      <c r="E483" s="19">
        <v>34697</v>
      </c>
      <c r="F483" s="19">
        <v>0</v>
      </c>
      <c r="G483" s="19" t="s">
        <v>14</v>
      </c>
      <c r="H483" s="28">
        <v>0</v>
      </c>
      <c r="I483" s="97"/>
    </row>
    <row r="484" spans="1:9" s="1" customFormat="1" ht="21" customHeight="1" outlineLevel="1" collapsed="1">
      <c r="A484" s="62" t="s">
        <v>246</v>
      </c>
      <c r="B484" s="78"/>
      <c r="C484" s="19">
        <f aca="true" t="shared" si="89" ref="C484:H484">SUBTOTAL(9,C482:C483)</f>
        <v>40500</v>
      </c>
      <c r="D484" s="19">
        <f t="shared" si="89"/>
        <v>98.39000000000033</v>
      </c>
      <c r="E484" s="19">
        <f t="shared" si="89"/>
        <v>40401.61</v>
      </c>
      <c r="F484" s="19">
        <f t="shared" si="89"/>
        <v>0</v>
      </c>
      <c r="G484" s="19">
        <f t="shared" si="89"/>
        <v>0</v>
      </c>
      <c r="H484" s="28">
        <f t="shared" si="89"/>
        <v>0</v>
      </c>
      <c r="I484" s="97"/>
    </row>
    <row r="485" spans="1:9" s="1" customFormat="1" ht="21" customHeight="1" hidden="1" outlineLevel="2">
      <c r="A485" s="41" t="s">
        <v>120</v>
      </c>
      <c r="B485" s="78" t="s">
        <v>13</v>
      </c>
      <c r="C485" s="19">
        <v>-5935.34</v>
      </c>
      <c r="D485" s="19">
        <v>-6208.2</v>
      </c>
      <c r="E485" s="19">
        <v>6208.2</v>
      </c>
      <c r="F485" s="19">
        <v>-5935.340000000001</v>
      </c>
      <c r="G485" s="19" t="s">
        <v>14</v>
      </c>
      <c r="H485" s="28">
        <v>-5935.340000000001</v>
      </c>
      <c r="I485" s="97"/>
    </row>
    <row r="486" spans="1:9" s="1" customFormat="1" ht="21" customHeight="1" hidden="1" outlineLevel="2">
      <c r="A486" s="41" t="s">
        <v>120</v>
      </c>
      <c r="B486" s="78" t="s">
        <v>30</v>
      </c>
      <c r="C486" s="19">
        <v>66313.39</v>
      </c>
      <c r="D486" s="19">
        <v>7208.2</v>
      </c>
      <c r="E486" s="19">
        <v>53169.850000000006</v>
      </c>
      <c r="F486" s="19">
        <v>5935.339999999994</v>
      </c>
      <c r="G486" s="19" t="s">
        <v>14</v>
      </c>
      <c r="H486" s="28">
        <v>5935.339999999994</v>
      </c>
      <c r="I486" s="97"/>
    </row>
    <row r="487" spans="1:9" s="1" customFormat="1" ht="21" customHeight="1" outlineLevel="1" collapsed="1">
      <c r="A487" s="62" t="s">
        <v>247</v>
      </c>
      <c r="B487" s="78"/>
      <c r="C487" s="19">
        <f aca="true" t="shared" si="90" ref="C487:H487">SUBTOTAL(9,C485:C486)</f>
        <v>60378.05</v>
      </c>
      <c r="D487" s="19">
        <f t="shared" si="90"/>
        <v>1000</v>
      </c>
      <c r="E487" s="19">
        <f t="shared" si="90"/>
        <v>59378.05</v>
      </c>
      <c r="F487" s="19">
        <f t="shared" si="90"/>
        <v>-7.275957614183426E-12</v>
      </c>
      <c r="G487" s="19">
        <f t="shared" si="90"/>
        <v>0</v>
      </c>
      <c r="H487" s="28">
        <f t="shared" si="90"/>
        <v>-7.275957614183426E-12</v>
      </c>
      <c r="I487" s="97"/>
    </row>
    <row r="488" spans="1:9" s="1" customFormat="1" ht="21" customHeight="1" hidden="1" outlineLevel="2">
      <c r="A488" s="41" t="s">
        <v>121</v>
      </c>
      <c r="B488" s="78" t="s">
        <v>13</v>
      </c>
      <c r="C488" s="19">
        <v>0</v>
      </c>
      <c r="D488" s="19">
        <v>-361</v>
      </c>
      <c r="E488" s="19">
        <v>361</v>
      </c>
      <c r="F488" s="19">
        <v>0</v>
      </c>
      <c r="G488" s="19" t="s">
        <v>14</v>
      </c>
      <c r="H488" s="28">
        <v>0</v>
      </c>
      <c r="I488" s="97"/>
    </row>
    <row r="489" spans="1:9" s="1" customFormat="1" ht="21" customHeight="1" hidden="1" outlineLevel="2">
      <c r="A489" s="41" t="s">
        <v>121</v>
      </c>
      <c r="B489" s="78" t="s">
        <v>30</v>
      </c>
      <c r="C489" s="19">
        <v>71045.5</v>
      </c>
      <c r="D489" s="19">
        <v>361</v>
      </c>
      <c r="E489" s="19">
        <v>70684.5</v>
      </c>
      <c r="F489" s="19">
        <v>0</v>
      </c>
      <c r="G489" s="19" t="s">
        <v>14</v>
      </c>
      <c r="H489" s="28">
        <v>0</v>
      </c>
      <c r="I489" s="97"/>
    </row>
    <row r="490" spans="1:9" s="1" customFormat="1" ht="21" customHeight="1" outlineLevel="1" collapsed="1">
      <c r="A490" s="62" t="s">
        <v>248</v>
      </c>
      <c r="B490" s="78"/>
      <c r="C490" s="19">
        <f aca="true" t="shared" si="91" ref="C490:H490">SUBTOTAL(9,C488:C489)</f>
        <v>71045.5</v>
      </c>
      <c r="D490" s="19">
        <f t="shared" si="91"/>
        <v>0</v>
      </c>
      <c r="E490" s="19">
        <f t="shared" si="91"/>
        <v>71045.5</v>
      </c>
      <c r="F490" s="19">
        <f t="shared" si="91"/>
        <v>0</v>
      </c>
      <c r="G490" s="19">
        <f t="shared" si="91"/>
        <v>0</v>
      </c>
      <c r="H490" s="28">
        <f t="shared" si="91"/>
        <v>0</v>
      </c>
      <c r="I490" s="97"/>
    </row>
    <row r="491" spans="1:9" s="1" customFormat="1" ht="21" customHeight="1" hidden="1" outlineLevel="2">
      <c r="A491" s="41" t="s">
        <v>122</v>
      </c>
      <c r="B491" s="78" t="s">
        <v>13</v>
      </c>
      <c r="C491" s="19">
        <v>-25490.8</v>
      </c>
      <c r="D491" s="19">
        <v>-204.04</v>
      </c>
      <c r="E491" s="19">
        <v>204.04</v>
      </c>
      <c r="F491" s="19">
        <v>-25490.8</v>
      </c>
      <c r="G491" s="19" t="s">
        <v>14</v>
      </c>
      <c r="H491" s="28">
        <v>-25490.8</v>
      </c>
      <c r="I491" s="97"/>
    </row>
    <row r="492" spans="1:9" s="1" customFormat="1" ht="21" customHeight="1" hidden="1" outlineLevel="2">
      <c r="A492" s="41" t="s">
        <v>122</v>
      </c>
      <c r="B492" s="78" t="s">
        <v>30</v>
      </c>
      <c r="C492" s="19">
        <v>51750</v>
      </c>
      <c r="D492" s="19">
        <v>10000</v>
      </c>
      <c r="E492" s="19">
        <v>16259.200000000003</v>
      </c>
      <c r="F492" s="19">
        <v>25490.799999999996</v>
      </c>
      <c r="G492" s="19" t="s">
        <v>14</v>
      </c>
      <c r="H492" s="28">
        <v>25490.799999999996</v>
      </c>
      <c r="I492" s="97"/>
    </row>
    <row r="493" spans="1:9" s="1" customFormat="1" ht="21" customHeight="1" outlineLevel="1" collapsed="1">
      <c r="A493" s="62" t="s">
        <v>249</v>
      </c>
      <c r="B493" s="78"/>
      <c r="C493" s="19">
        <f aca="true" t="shared" si="92" ref="C493:H493">SUBTOTAL(9,C491:C492)</f>
        <v>26259.2</v>
      </c>
      <c r="D493" s="19">
        <f t="shared" si="92"/>
        <v>9795.96</v>
      </c>
      <c r="E493" s="19">
        <f t="shared" si="92"/>
        <v>16463.24</v>
      </c>
      <c r="F493" s="19">
        <f t="shared" si="92"/>
        <v>0</v>
      </c>
      <c r="G493" s="19">
        <f t="shared" si="92"/>
        <v>0</v>
      </c>
      <c r="H493" s="28">
        <f t="shared" si="92"/>
        <v>0</v>
      </c>
      <c r="I493" s="97"/>
    </row>
    <row r="494" spans="1:9" s="1" customFormat="1" ht="21" customHeight="1" hidden="1" outlineLevel="2">
      <c r="A494" s="41" t="s">
        <v>136</v>
      </c>
      <c r="B494" s="78" t="s">
        <v>13</v>
      </c>
      <c r="C494" s="19">
        <v>-13246.48</v>
      </c>
      <c r="D494" s="19">
        <v>-4507.71</v>
      </c>
      <c r="E494" s="19">
        <v>3931.33</v>
      </c>
      <c r="F494" s="19">
        <v>-12670.099999999999</v>
      </c>
      <c r="G494" s="19" t="s">
        <v>14</v>
      </c>
      <c r="H494" s="28">
        <v>-12670.099999999999</v>
      </c>
      <c r="I494" s="97"/>
    </row>
    <row r="495" spans="1:9" s="1" customFormat="1" ht="21" customHeight="1" hidden="1" outlineLevel="2">
      <c r="A495" s="41" t="s">
        <v>136</v>
      </c>
      <c r="B495" s="78" t="s">
        <v>30</v>
      </c>
      <c r="C495" s="19">
        <v>40500</v>
      </c>
      <c r="D495" s="19">
        <v>4507.71</v>
      </c>
      <c r="E495" s="19">
        <v>23322.19</v>
      </c>
      <c r="F495" s="19">
        <v>12670.099999999999</v>
      </c>
      <c r="G495" s="19" t="s">
        <v>14</v>
      </c>
      <c r="H495" s="28">
        <v>12670.099999999999</v>
      </c>
      <c r="I495" s="97"/>
    </row>
    <row r="496" spans="1:9" s="1" customFormat="1" ht="21" customHeight="1" outlineLevel="1" collapsed="1">
      <c r="A496" s="62" t="s">
        <v>250</v>
      </c>
      <c r="B496" s="78"/>
      <c r="C496" s="19">
        <f aca="true" t="shared" si="93" ref="C496:H496">SUBTOTAL(9,C494:C495)</f>
        <v>27253.52</v>
      </c>
      <c r="D496" s="19">
        <f t="shared" si="93"/>
        <v>0</v>
      </c>
      <c r="E496" s="19">
        <f t="shared" si="93"/>
        <v>27253.519999999997</v>
      </c>
      <c r="F496" s="19">
        <f t="shared" si="93"/>
        <v>0</v>
      </c>
      <c r="G496" s="19">
        <f t="shared" si="93"/>
        <v>0</v>
      </c>
      <c r="H496" s="28">
        <f t="shared" si="93"/>
        <v>0</v>
      </c>
      <c r="I496" s="97"/>
    </row>
    <row r="497" spans="1:9" s="1" customFormat="1" ht="21" customHeight="1" hidden="1" outlineLevel="2">
      <c r="A497" s="41" t="s">
        <v>137</v>
      </c>
      <c r="B497" s="78" t="s">
        <v>13</v>
      </c>
      <c r="C497" s="19">
        <v>-35293.200000000004</v>
      </c>
      <c r="D497" s="19" t="s">
        <v>14</v>
      </c>
      <c r="E497" s="19" t="s">
        <v>14</v>
      </c>
      <c r="F497" s="19">
        <v>-35293.200000000004</v>
      </c>
      <c r="G497" s="19" t="s">
        <v>14</v>
      </c>
      <c r="H497" s="28">
        <v>-35293.200000000004</v>
      </c>
      <c r="I497" s="97"/>
    </row>
    <row r="498" spans="1:9" s="1" customFormat="1" ht="21" customHeight="1" hidden="1" outlineLevel="2">
      <c r="A498" s="41" t="s">
        <v>137</v>
      </c>
      <c r="B498" s="78" t="s">
        <v>30</v>
      </c>
      <c r="C498" s="19">
        <v>40500</v>
      </c>
      <c r="D498" s="19" t="s">
        <v>14</v>
      </c>
      <c r="E498" s="19">
        <v>5206.8</v>
      </c>
      <c r="F498" s="19">
        <v>35293.2</v>
      </c>
      <c r="G498" s="19" t="s">
        <v>14</v>
      </c>
      <c r="H498" s="28">
        <v>35293.2</v>
      </c>
      <c r="I498" s="97"/>
    </row>
    <row r="499" spans="1:9" s="1" customFormat="1" ht="21" customHeight="1" outlineLevel="1" collapsed="1">
      <c r="A499" s="62" t="s">
        <v>251</v>
      </c>
      <c r="B499" s="78"/>
      <c r="C499" s="19">
        <f aca="true" t="shared" si="94" ref="C499:H499">SUBTOTAL(9,C497:C498)</f>
        <v>5206.799999999996</v>
      </c>
      <c r="D499" s="19">
        <f t="shared" si="94"/>
        <v>0</v>
      </c>
      <c r="E499" s="19">
        <f t="shared" si="94"/>
        <v>5206.8</v>
      </c>
      <c r="F499" s="19">
        <f t="shared" si="94"/>
        <v>0</v>
      </c>
      <c r="G499" s="19">
        <f t="shared" si="94"/>
        <v>0</v>
      </c>
      <c r="H499" s="28">
        <f t="shared" si="94"/>
        <v>0</v>
      </c>
      <c r="I499" s="97"/>
    </row>
    <row r="500" spans="1:9" s="1" customFormat="1" ht="17.25" customHeight="1" thickBot="1">
      <c r="A500" s="121" t="s">
        <v>268</v>
      </c>
      <c r="B500" s="90"/>
      <c r="C500" s="68">
        <f aca="true" t="shared" si="95" ref="C500:H500">SUBTOTAL(9,C216:C498)</f>
        <v>3664316.52</v>
      </c>
      <c r="D500" s="68">
        <f t="shared" si="95"/>
        <v>243461.15</v>
      </c>
      <c r="E500" s="68">
        <f t="shared" si="95"/>
        <v>3407174.1099999985</v>
      </c>
      <c r="F500" s="68">
        <f t="shared" si="95"/>
        <v>13681.259999999907</v>
      </c>
      <c r="G500" s="68">
        <f t="shared" si="95"/>
        <v>0</v>
      </c>
      <c r="H500" s="69">
        <f t="shared" si="95"/>
        <v>13681.259999999907</v>
      </c>
      <c r="I500" s="97"/>
    </row>
    <row r="501" spans="2:9" s="1" customFormat="1" ht="15" customHeight="1">
      <c r="B501" s="16"/>
      <c r="C501" s="134"/>
      <c r="D501" s="134"/>
      <c r="E501" s="134"/>
      <c r="F501" s="134"/>
      <c r="G501" s="134"/>
      <c r="H501" s="134"/>
      <c r="I501" s="97"/>
    </row>
    <row r="502" spans="1:8" s="1" customFormat="1" ht="16.5" customHeight="1">
      <c r="A502" s="120" t="s">
        <v>138</v>
      </c>
      <c r="B502" s="117" t="s">
        <v>30</v>
      </c>
      <c r="C502" s="118">
        <v>30632.31</v>
      </c>
      <c r="D502" s="118" t="s">
        <v>14</v>
      </c>
      <c r="E502" s="118">
        <v>30632.31</v>
      </c>
      <c r="F502" s="118">
        <v>0</v>
      </c>
      <c r="G502" s="118" t="s">
        <v>14</v>
      </c>
      <c r="H502" s="118">
        <v>0</v>
      </c>
    </row>
    <row r="503" spans="1:8" s="1" customFormat="1" ht="16.5" customHeight="1">
      <c r="A503" s="120" t="s">
        <v>139</v>
      </c>
      <c r="B503" s="117" t="s">
        <v>30</v>
      </c>
      <c r="C503" s="118">
        <v>3880.45</v>
      </c>
      <c r="D503" s="118" t="s">
        <v>14</v>
      </c>
      <c r="E503" s="118">
        <v>3880.45</v>
      </c>
      <c r="F503" s="118">
        <v>0</v>
      </c>
      <c r="G503" s="118" t="s">
        <v>14</v>
      </c>
      <c r="H503" s="118">
        <v>0</v>
      </c>
    </row>
    <row r="504" spans="1:8" s="1" customFormat="1" ht="16.5" customHeight="1">
      <c r="A504" s="120" t="s">
        <v>140</v>
      </c>
      <c r="B504" s="117" t="s">
        <v>30</v>
      </c>
      <c r="C504" s="118">
        <v>2697.2</v>
      </c>
      <c r="D504" s="118" t="s">
        <v>14</v>
      </c>
      <c r="E504" s="118">
        <v>2697.2</v>
      </c>
      <c r="F504" s="118">
        <v>0</v>
      </c>
      <c r="G504" s="118" t="s">
        <v>14</v>
      </c>
      <c r="H504" s="118">
        <v>0</v>
      </c>
    </row>
    <row r="505" spans="1:8" s="1" customFormat="1" ht="16.5" customHeight="1">
      <c r="A505" s="120" t="s">
        <v>141</v>
      </c>
      <c r="B505" s="117" t="s">
        <v>30</v>
      </c>
      <c r="C505" s="118">
        <v>2801</v>
      </c>
      <c r="D505" s="118" t="s">
        <v>14</v>
      </c>
      <c r="E505" s="118">
        <v>2801</v>
      </c>
      <c r="F505" s="118">
        <v>0</v>
      </c>
      <c r="G505" s="118" t="s">
        <v>14</v>
      </c>
      <c r="H505" s="118">
        <v>0</v>
      </c>
    </row>
    <row r="506" spans="1:8" s="1" customFormat="1" ht="16.5" customHeight="1">
      <c r="A506" s="120" t="s">
        <v>142</v>
      </c>
      <c r="B506" s="117" t="s">
        <v>30</v>
      </c>
      <c r="C506" s="118">
        <v>1758641.8</v>
      </c>
      <c r="D506" s="118" t="s">
        <v>14</v>
      </c>
      <c r="E506" s="118">
        <v>1638755.8199999998</v>
      </c>
      <c r="F506" s="118">
        <v>119885.98000000021</v>
      </c>
      <c r="G506" s="118" t="s">
        <v>14</v>
      </c>
      <c r="H506" s="118">
        <v>119885.98000000021</v>
      </c>
    </row>
    <row r="507" spans="1:8" s="1" customFormat="1" ht="16.5" customHeight="1">
      <c r="A507" s="120" t="s">
        <v>143</v>
      </c>
      <c r="B507" s="117" t="s">
        <v>30</v>
      </c>
      <c r="C507" s="118">
        <v>3632.84</v>
      </c>
      <c r="D507" s="118" t="s">
        <v>14</v>
      </c>
      <c r="E507" s="118">
        <v>3632.84</v>
      </c>
      <c r="F507" s="118">
        <v>0</v>
      </c>
      <c r="G507" s="118" t="s">
        <v>14</v>
      </c>
      <c r="H507" s="118">
        <v>0</v>
      </c>
    </row>
    <row r="508" spans="1:8" s="1" customFormat="1" ht="16.5" customHeight="1">
      <c r="A508" s="120" t="s">
        <v>144</v>
      </c>
      <c r="B508" s="117" t="s">
        <v>30</v>
      </c>
      <c r="C508" s="118">
        <v>5747.66</v>
      </c>
      <c r="D508" s="118" t="s">
        <v>14</v>
      </c>
      <c r="E508" s="118">
        <v>5747.66</v>
      </c>
      <c r="F508" s="118">
        <v>0</v>
      </c>
      <c r="G508" s="118" t="s">
        <v>14</v>
      </c>
      <c r="H508" s="118">
        <v>0</v>
      </c>
    </row>
    <row r="509" spans="1:8" s="1" customFormat="1" ht="16.5" customHeight="1">
      <c r="A509" s="120" t="s">
        <v>145</v>
      </c>
      <c r="B509" s="117" t="s">
        <v>30</v>
      </c>
      <c r="C509" s="118">
        <v>0</v>
      </c>
      <c r="D509" s="118" t="s">
        <v>14</v>
      </c>
      <c r="E509" s="118" t="s">
        <v>14</v>
      </c>
      <c r="F509" s="118">
        <v>0</v>
      </c>
      <c r="G509" s="118" t="s">
        <v>14</v>
      </c>
      <c r="H509" s="118">
        <v>0</v>
      </c>
    </row>
    <row r="510" spans="1:8" s="1" customFormat="1" ht="16.5" customHeight="1">
      <c r="A510" s="120" t="s">
        <v>146</v>
      </c>
      <c r="B510" s="117" t="s">
        <v>30</v>
      </c>
      <c r="C510" s="118">
        <v>0</v>
      </c>
      <c r="D510" s="118" t="s">
        <v>14</v>
      </c>
      <c r="E510" s="118" t="s">
        <v>14</v>
      </c>
      <c r="F510" s="118">
        <v>0</v>
      </c>
      <c r="G510" s="118" t="s">
        <v>14</v>
      </c>
      <c r="H510" s="118">
        <v>0</v>
      </c>
    </row>
    <row r="511" spans="1:8" s="1" customFormat="1" ht="16.5" customHeight="1">
      <c r="A511" s="120" t="s">
        <v>147</v>
      </c>
      <c r="B511" s="117" t="s">
        <v>30</v>
      </c>
      <c r="C511" s="118">
        <v>12706.7</v>
      </c>
      <c r="D511" s="118" t="s">
        <v>14</v>
      </c>
      <c r="E511" s="118">
        <v>12706.7</v>
      </c>
      <c r="F511" s="118">
        <v>0</v>
      </c>
      <c r="G511" s="118" t="s">
        <v>14</v>
      </c>
      <c r="H511" s="118">
        <v>0</v>
      </c>
    </row>
    <row r="512" spans="1:9" s="1" customFormat="1" ht="16.5" customHeight="1">
      <c r="A512" s="125" t="s">
        <v>267</v>
      </c>
      <c r="B512" s="126"/>
      <c r="C512" s="127">
        <f aca="true" t="shared" si="96" ref="C512:H512">SUM(C502:C511)</f>
        <v>1820739.96</v>
      </c>
      <c r="D512" s="127">
        <f t="shared" si="96"/>
        <v>0</v>
      </c>
      <c r="E512" s="127">
        <f t="shared" si="96"/>
        <v>1700853.9799999997</v>
      </c>
      <c r="F512" s="127">
        <f t="shared" si="96"/>
        <v>119885.98000000021</v>
      </c>
      <c r="G512" s="127">
        <f t="shared" si="96"/>
        <v>0</v>
      </c>
      <c r="H512" s="127">
        <f t="shared" si="96"/>
        <v>119885.98000000021</v>
      </c>
      <c r="I512" s="119"/>
    </row>
    <row r="513" spans="1:9" s="1" customFormat="1" ht="7.5" customHeight="1">
      <c r="A513" s="122"/>
      <c r="B513" s="123"/>
      <c r="C513" s="124"/>
      <c r="D513" s="124"/>
      <c r="E513" s="124"/>
      <c r="F513" s="124"/>
      <c r="G513" s="124"/>
      <c r="H513" s="124"/>
      <c r="I513" s="119"/>
    </row>
    <row r="514" spans="1:9" s="1" customFormat="1" ht="16.5" customHeight="1" thickBot="1">
      <c r="A514" s="128" t="s">
        <v>269</v>
      </c>
      <c r="B514" s="129"/>
      <c r="C514" s="130">
        <f aca="true" t="shared" si="97" ref="C514:H514">C500+C512</f>
        <v>5485056.48</v>
      </c>
      <c r="D514" s="130">
        <f t="shared" si="97"/>
        <v>243461.15</v>
      </c>
      <c r="E514" s="130">
        <f t="shared" si="97"/>
        <v>5108028.089999998</v>
      </c>
      <c r="F514" s="130">
        <f t="shared" si="97"/>
        <v>133567.2400000001</v>
      </c>
      <c r="G514" s="130">
        <f t="shared" si="97"/>
        <v>0</v>
      </c>
      <c r="H514" s="130">
        <f t="shared" si="97"/>
        <v>133567.2400000001</v>
      </c>
      <c r="I514" s="119"/>
    </row>
    <row r="515" spans="2:9" s="1" customFormat="1" ht="16.5" customHeight="1" thickTop="1">
      <c r="B515" s="16"/>
      <c r="C515" s="134"/>
      <c r="D515" s="134"/>
      <c r="E515" s="134"/>
      <c r="F515" s="134"/>
      <c r="G515" s="134"/>
      <c r="H515" s="134"/>
      <c r="I515" s="97"/>
    </row>
    <row r="516" spans="2:9" s="1" customFormat="1" ht="16.5" customHeight="1">
      <c r="B516" s="16"/>
      <c r="C516" s="134"/>
      <c r="D516" s="134"/>
      <c r="E516" s="134"/>
      <c r="F516" s="134"/>
      <c r="G516" s="134"/>
      <c r="H516" s="134"/>
      <c r="I516" s="97"/>
    </row>
    <row r="517" spans="1:9" s="1" customFormat="1" ht="13.5" customHeight="1">
      <c r="A517" s="4" t="s">
        <v>4</v>
      </c>
      <c r="B517" s="87">
        <v>2013</v>
      </c>
      <c r="C517" s="139"/>
      <c r="D517" s="139"/>
      <c r="E517" s="139"/>
      <c r="F517" s="134"/>
      <c r="G517" s="134"/>
      <c r="H517" s="134"/>
      <c r="I517" s="97"/>
    </row>
    <row r="518" spans="2:9" s="1" customFormat="1" ht="7.5" customHeight="1" thickBot="1">
      <c r="B518" s="16"/>
      <c r="C518" s="134"/>
      <c r="D518" s="134"/>
      <c r="E518" s="134"/>
      <c r="F518" s="134"/>
      <c r="G518" s="134"/>
      <c r="H518" s="134"/>
      <c r="I518" s="97"/>
    </row>
    <row r="519" spans="1:9" s="16" customFormat="1" ht="22.5" customHeight="1" thickBot="1">
      <c r="A519" s="70" t="s">
        <v>5</v>
      </c>
      <c r="B519" s="71" t="s">
        <v>155</v>
      </c>
      <c r="C519" s="72" t="s">
        <v>6</v>
      </c>
      <c r="D519" s="72" t="s">
        <v>7</v>
      </c>
      <c r="E519" s="72" t="s">
        <v>8</v>
      </c>
      <c r="F519" s="72" t="s">
        <v>9</v>
      </c>
      <c r="G519" s="72" t="s">
        <v>10</v>
      </c>
      <c r="H519" s="73" t="s">
        <v>11</v>
      </c>
      <c r="I519" s="98"/>
    </row>
    <row r="520" spans="1:9" s="1" customFormat="1" ht="17.25" customHeight="1">
      <c r="A520" s="74" t="s">
        <v>29</v>
      </c>
      <c r="B520" s="88" t="s">
        <v>13</v>
      </c>
      <c r="C520" s="60">
        <v>37000</v>
      </c>
      <c r="D520" s="60" t="s">
        <v>14</v>
      </c>
      <c r="E520" s="60">
        <v>14289.54</v>
      </c>
      <c r="F520" s="60">
        <v>22710.46</v>
      </c>
      <c r="G520" s="60" t="s">
        <v>14</v>
      </c>
      <c r="H520" s="61">
        <v>22710.46</v>
      </c>
      <c r="I520" s="97"/>
    </row>
    <row r="521" spans="1:9" s="1" customFormat="1" ht="17.25" customHeight="1">
      <c r="A521" s="41" t="s">
        <v>31</v>
      </c>
      <c r="B521" s="78" t="s">
        <v>13</v>
      </c>
      <c r="C521" s="19">
        <v>38500</v>
      </c>
      <c r="D521" s="19" t="s">
        <v>14</v>
      </c>
      <c r="E521" s="19">
        <v>10252.599999999999</v>
      </c>
      <c r="F521" s="19">
        <v>28247.4</v>
      </c>
      <c r="G521" s="19" t="s">
        <v>14</v>
      </c>
      <c r="H521" s="28">
        <v>28247.4</v>
      </c>
      <c r="I521" s="97"/>
    </row>
    <row r="522" spans="1:9" s="1" customFormat="1" ht="17.25" customHeight="1">
      <c r="A522" s="41" t="s">
        <v>32</v>
      </c>
      <c r="B522" s="78" t="s">
        <v>13</v>
      </c>
      <c r="C522" s="19">
        <v>37000</v>
      </c>
      <c r="D522" s="19">
        <v>0</v>
      </c>
      <c r="E522" s="19">
        <v>12901.740000000002</v>
      </c>
      <c r="F522" s="19">
        <v>24098.26</v>
      </c>
      <c r="G522" s="19" t="s">
        <v>14</v>
      </c>
      <c r="H522" s="28">
        <v>24098.26</v>
      </c>
      <c r="I522" s="97"/>
    </row>
    <row r="523" spans="1:9" s="1" customFormat="1" ht="17.25" customHeight="1">
      <c r="A523" s="41" t="s">
        <v>33</v>
      </c>
      <c r="B523" s="78" t="s">
        <v>13</v>
      </c>
      <c r="C523" s="19">
        <v>37000</v>
      </c>
      <c r="D523" s="19" t="s">
        <v>14</v>
      </c>
      <c r="E523" s="19">
        <v>5125</v>
      </c>
      <c r="F523" s="19">
        <v>31875</v>
      </c>
      <c r="G523" s="19" t="s">
        <v>14</v>
      </c>
      <c r="H523" s="28">
        <v>31875</v>
      </c>
      <c r="I523" s="97"/>
    </row>
    <row r="524" spans="1:9" s="1" customFormat="1" ht="17.25" customHeight="1">
      <c r="A524" s="41" t="s">
        <v>34</v>
      </c>
      <c r="B524" s="78" t="s">
        <v>13</v>
      </c>
      <c r="C524" s="19">
        <v>37000</v>
      </c>
      <c r="D524" s="19" t="s">
        <v>14</v>
      </c>
      <c r="E524" s="19">
        <v>8133.91</v>
      </c>
      <c r="F524" s="19">
        <v>28866.09</v>
      </c>
      <c r="G524" s="19" t="s">
        <v>14</v>
      </c>
      <c r="H524" s="28">
        <v>28866.09</v>
      </c>
      <c r="I524" s="97"/>
    </row>
    <row r="525" spans="1:9" s="1" customFormat="1" ht="17.25" customHeight="1">
      <c r="A525" s="41" t="s">
        <v>35</v>
      </c>
      <c r="B525" s="78" t="s">
        <v>13</v>
      </c>
      <c r="C525" s="19">
        <v>38684</v>
      </c>
      <c r="D525" s="19" t="s">
        <v>14</v>
      </c>
      <c r="E525" s="19">
        <v>25454.36</v>
      </c>
      <c r="F525" s="19">
        <v>13229.64</v>
      </c>
      <c r="G525" s="19" t="s">
        <v>14</v>
      </c>
      <c r="H525" s="28">
        <v>13229.64</v>
      </c>
      <c r="I525" s="97"/>
    </row>
    <row r="526" spans="1:9" s="1" customFormat="1" ht="17.25" customHeight="1">
      <c r="A526" s="41" t="s">
        <v>36</v>
      </c>
      <c r="B526" s="78" t="s">
        <v>13</v>
      </c>
      <c r="C526" s="19">
        <v>37000</v>
      </c>
      <c r="D526" s="19" t="s">
        <v>14</v>
      </c>
      <c r="E526" s="19">
        <v>12498.19</v>
      </c>
      <c r="F526" s="19">
        <v>24501.81</v>
      </c>
      <c r="G526" s="19" t="s">
        <v>14</v>
      </c>
      <c r="H526" s="28">
        <v>24501.81</v>
      </c>
      <c r="I526" s="97"/>
    </row>
    <row r="527" spans="1:9" s="1" customFormat="1" ht="17.25" customHeight="1">
      <c r="A527" s="41" t="s">
        <v>37</v>
      </c>
      <c r="B527" s="78" t="s">
        <v>13</v>
      </c>
      <c r="C527" s="19">
        <v>40329.3</v>
      </c>
      <c r="D527" s="19">
        <v>0</v>
      </c>
      <c r="E527" s="19">
        <v>17352.579999999998</v>
      </c>
      <c r="F527" s="19">
        <v>22976.720000000005</v>
      </c>
      <c r="G527" s="19" t="s">
        <v>14</v>
      </c>
      <c r="H527" s="28">
        <v>22976.720000000005</v>
      </c>
      <c r="I527" s="97"/>
    </row>
    <row r="528" spans="1:9" s="1" customFormat="1" ht="17.25" customHeight="1">
      <c r="A528" s="41" t="s">
        <v>38</v>
      </c>
      <c r="B528" s="78" t="s">
        <v>13</v>
      </c>
      <c r="C528" s="19">
        <v>37000</v>
      </c>
      <c r="D528" s="19" t="s">
        <v>14</v>
      </c>
      <c r="E528" s="19">
        <v>6343.11</v>
      </c>
      <c r="F528" s="19">
        <v>30656.89</v>
      </c>
      <c r="G528" s="19" t="s">
        <v>14</v>
      </c>
      <c r="H528" s="28">
        <v>30656.89</v>
      </c>
      <c r="I528" s="97"/>
    </row>
    <row r="529" spans="1:9" s="1" customFormat="1" ht="17.25" customHeight="1">
      <c r="A529" s="41" t="s">
        <v>39</v>
      </c>
      <c r="B529" s="78" t="s">
        <v>13</v>
      </c>
      <c r="C529" s="19">
        <v>37000</v>
      </c>
      <c r="D529" s="19" t="s">
        <v>14</v>
      </c>
      <c r="E529" s="19">
        <v>11259.16</v>
      </c>
      <c r="F529" s="19">
        <v>25740.84</v>
      </c>
      <c r="G529" s="19" t="s">
        <v>14</v>
      </c>
      <c r="H529" s="28">
        <v>25740.84</v>
      </c>
      <c r="I529" s="97"/>
    </row>
    <row r="530" spans="1:9" s="1" customFormat="1" ht="17.25" customHeight="1">
      <c r="A530" s="41" t="s">
        <v>40</v>
      </c>
      <c r="B530" s="78" t="s">
        <v>13</v>
      </c>
      <c r="C530" s="19">
        <v>37000</v>
      </c>
      <c r="D530" s="19" t="s">
        <v>14</v>
      </c>
      <c r="E530" s="19">
        <v>13711.21</v>
      </c>
      <c r="F530" s="19">
        <v>23288.79</v>
      </c>
      <c r="G530" s="19" t="s">
        <v>14</v>
      </c>
      <c r="H530" s="28">
        <v>23288.79</v>
      </c>
      <c r="I530" s="97"/>
    </row>
    <row r="531" spans="1:9" s="1" customFormat="1" ht="17.25" customHeight="1">
      <c r="A531" s="41" t="s">
        <v>41</v>
      </c>
      <c r="B531" s="78" t="s">
        <v>13</v>
      </c>
      <c r="C531" s="19">
        <v>37000</v>
      </c>
      <c r="D531" s="19">
        <v>0</v>
      </c>
      <c r="E531" s="19">
        <v>21474.950000000004</v>
      </c>
      <c r="F531" s="19">
        <v>15525.049999999996</v>
      </c>
      <c r="G531" s="19" t="s">
        <v>14</v>
      </c>
      <c r="H531" s="28">
        <v>15525.049999999996</v>
      </c>
      <c r="I531" s="97"/>
    </row>
    <row r="532" spans="1:9" s="1" customFormat="1" ht="17.25" customHeight="1">
      <c r="A532" s="41" t="s">
        <v>42</v>
      </c>
      <c r="B532" s="78" t="s">
        <v>13</v>
      </c>
      <c r="C532" s="19">
        <v>54208.13</v>
      </c>
      <c r="D532" s="19" t="s">
        <v>14</v>
      </c>
      <c r="E532" s="19">
        <v>21575.48</v>
      </c>
      <c r="F532" s="19">
        <v>32632.650000000005</v>
      </c>
      <c r="G532" s="19" t="s">
        <v>14</v>
      </c>
      <c r="H532" s="28">
        <v>32632.650000000005</v>
      </c>
      <c r="I532" s="97"/>
    </row>
    <row r="533" spans="1:9" s="1" customFormat="1" ht="22.5" customHeight="1">
      <c r="A533" s="41" t="s">
        <v>43</v>
      </c>
      <c r="B533" s="78" t="s">
        <v>13</v>
      </c>
      <c r="C533" s="19">
        <v>45151.67</v>
      </c>
      <c r="D533" s="19" t="s">
        <v>14</v>
      </c>
      <c r="E533" s="19">
        <v>11881.86</v>
      </c>
      <c r="F533" s="19">
        <v>33269.81</v>
      </c>
      <c r="G533" s="19" t="s">
        <v>14</v>
      </c>
      <c r="H533" s="28">
        <v>33269.81</v>
      </c>
      <c r="I533" s="97"/>
    </row>
    <row r="534" spans="1:9" s="1" customFormat="1" ht="15.75" customHeight="1">
      <c r="A534" s="41" t="s">
        <v>44</v>
      </c>
      <c r="B534" s="78" t="s">
        <v>13</v>
      </c>
      <c r="C534" s="19">
        <v>40902.43</v>
      </c>
      <c r="D534" s="19" t="s">
        <v>14</v>
      </c>
      <c r="E534" s="19">
        <v>20171.510000000002</v>
      </c>
      <c r="F534" s="19">
        <v>20730.92</v>
      </c>
      <c r="G534" s="19" t="s">
        <v>14</v>
      </c>
      <c r="H534" s="28">
        <v>20730.92</v>
      </c>
      <c r="I534" s="97"/>
    </row>
    <row r="535" spans="1:9" s="1" customFormat="1" ht="15.75" customHeight="1">
      <c r="A535" s="41" t="s">
        <v>45</v>
      </c>
      <c r="B535" s="78" t="s">
        <v>13</v>
      </c>
      <c r="C535" s="19">
        <v>37000</v>
      </c>
      <c r="D535" s="19">
        <v>0</v>
      </c>
      <c r="E535" s="19">
        <v>4875.08</v>
      </c>
      <c r="F535" s="19">
        <v>32124.92</v>
      </c>
      <c r="G535" s="19" t="s">
        <v>14</v>
      </c>
      <c r="H535" s="28">
        <v>32124.92</v>
      </c>
      <c r="I535" s="97"/>
    </row>
    <row r="536" spans="1:9" s="1" customFormat="1" ht="15.75" customHeight="1">
      <c r="A536" s="41" t="s">
        <v>46</v>
      </c>
      <c r="B536" s="78" t="s">
        <v>13</v>
      </c>
      <c r="C536" s="19">
        <v>39313.58</v>
      </c>
      <c r="D536" s="19" t="s">
        <v>14</v>
      </c>
      <c r="E536" s="19">
        <v>13444.419999999998</v>
      </c>
      <c r="F536" s="19">
        <v>25869.160000000003</v>
      </c>
      <c r="G536" s="19" t="s">
        <v>14</v>
      </c>
      <c r="H536" s="28">
        <v>25869.160000000003</v>
      </c>
      <c r="I536" s="97"/>
    </row>
    <row r="537" spans="1:9" s="1" customFormat="1" ht="15.75" customHeight="1">
      <c r="A537" s="41" t="s">
        <v>47</v>
      </c>
      <c r="B537" s="78" t="s">
        <v>13</v>
      </c>
      <c r="C537" s="19">
        <v>37000</v>
      </c>
      <c r="D537" s="19" t="s">
        <v>14</v>
      </c>
      <c r="E537" s="19">
        <v>10270.97</v>
      </c>
      <c r="F537" s="19">
        <v>26729.03</v>
      </c>
      <c r="G537" s="19" t="s">
        <v>14</v>
      </c>
      <c r="H537" s="28">
        <v>26729.03</v>
      </c>
      <c r="I537" s="97"/>
    </row>
    <row r="538" spans="1:9" s="1" customFormat="1" ht="15.75" customHeight="1">
      <c r="A538" s="41" t="s">
        <v>48</v>
      </c>
      <c r="B538" s="78" t="s">
        <v>13</v>
      </c>
      <c r="C538" s="19">
        <v>38893.16</v>
      </c>
      <c r="D538" s="19">
        <v>1080</v>
      </c>
      <c r="E538" s="19">
        <v>18222.010000000002</v>
      </c>
      <c r="F538" s="19">
        <v>19591.15</v>
      </c>
      <c r="G538" s="19" t="s">
        <v>14</v>
      </c>
      <c r="H538" s="28">
        <v>19591.15</v>
      </c>
      <c r="I538" s="97"/>
    </row>
    <row r="539" spans="1:9" s="1" customFormat="1" ht="15.75" customHeight="1">
      <c r="A539" s="41" t="s">
        <v>49</v>
      </c>
      <c r="B539" s="78" t="s">
        <v>13</v>
      </c>
      <c r="C539" s="19">
        <v>37258.23</v>
      </c>
      <c r="D539" s="19">
        <v>-5.684341886080802E-14</v>
      </c>
      <c r="E539" s="19">
        <v>8523.87</v>
      </c>
      <c r="F539" s="19">
        <v>28734.36</v>
      </c>
      <c r="G539" s="19" t="s">
        <v>14</v>
      </c>
      <c r="H539" s="28">
        <v>28734.36</v>
      </c>
      <c r="I539" s="97"/>
    </row>
    <row r="540" spans="1:9" s="1" customFormat="1" ht="15.75" customHeight="1">
      <c r="A540" s="41" t="s">
        <v>50</v>
      </c>
      <c r="B540" s="78" t="s">
        <v>13</v>
      </c>
      <c r="C540" s="19">
        <v>37000</v>
      </c>
      <c r="D540" s="19">
        <v>0</v>
      </c>
      <c r="E540" s="19">
        <v>12146.03</v>
      </c>
      <c r="F540" s="19">
        <v>24853.97</v>
      </c>
      <c r="G540" s="19" t="s">
        <v>14</v>
      </c>
      <c r="H540" s="28">
        <v>24853.97</v>
      </c>
      <c r="I540" s="97"/>
    </row>
    <row r="541" spans="1:9" s="1" customFormat="1" ht="15.75" customHeight="1">
      <c r="A541" s="41" t="s">
        <v>51</v>
      </c>
      <c r="B541" s="78" t="s">
        <v>13</v>
      </c>
      <c r="C541" s="19">
        <v>40078.69</v>
      </c>
      <c r="D541" s="19" t="s">
        <v>14</v>
      </c>
      <c r="E541" s="19">
        <v>17857.96</v>
      </c>
      <c r="F541" s="19">
        <v>22220.730000000003</v>
      </c>
      <c r="G541" s="19" t="s">
        <v>14</v>
      </c>
      <c r="H541" s="28">
        <v>22220.730000000003</v>
      </c>
      <c r="I541" s="97"/>
    </row>
    <row r="542" spans="1:9" s="1" customFormat="1" ht="15.75" customHeight="1">
      <c r="A542" s="41" t="s">
        <v>52</v>
      </c>
      <c r="B542" s="78" t="s">
        <v>13</v>
      </c>
      <c r="C542" s="19">
        <v>38498.64</v>
      </c>
      <c r="D542" s="19">
        <v>5.840000000000032</v>
      </c>
      <c r="E542" s="19">
        <v>5515.97</v>
      </c>
      <c r="F542" s="19">
        <v>32976.83</v>
      </c>
      <c r="G542" s="19" t="s">
        <v>14</v>
      </c>
      <c r="H542" s="28">
        <v>32976.83</v>
      </c>
      <c r="I542" s="97"/>
    </row>
    <row r="543" spans="1:9" s="1" customFormat="1" ht="15.75" customHeight="1">
      <c r="A543" s="41" t="s">
        <v>53</v>
      </c>
      <c r="B543" s="78" t="s">
        <v>13</v>
      </c>
      <c r="C543" s="19">
        <v>38311.57</v>
      </c>
      <c r="D543" s="19" t="s">
        <v>14</v>
      </c>
      <c r="E543" s="19">
        <v>10547.06</v>
      </c>
      <c r="F543" s="19">
        <v>27764.51</v>
      </c>
      <c r="G543" s="19" t="s">
        <v>14</v>
      </c>
      <c r="H543" s="28">
        <v>27764.51</v>
      </c>
      <c r="I543" s="97"/>
    </row>
    <row r="544" spans="1:9" s="1" customFormat="1" ht="15.75" customHeight="1">
      <c r="A544" s="41" t="s">
        <v>54</v>
      </c>
      <c r="B544" s="78" t="s">
        <v>13</v>
      </c>
      <c r="C544" s="19">
        <v>37000</v>
      </c>
      <c r="D544" s="19" t="s">
        <v>14</v>
      </c>
      <c r="E544" s="19">
        <v>6119.13</v>
      </c>
      <c r="F544" s="19">
        <v>30880.87</v>
      </c>
      <c r="G544" s="19" t="s">
        <v>14</v>
      </c>
      <c r="H544" s="28">
        <v>30880.87</v>
      </c>
      <c r="I544" s="97"/>
    </row>
    <row r="545" spans="1:9" s="1" customFormat="1" ht="15.75" customHeight="1">
      <c r="A545" s="41" t="s">
        <v>55</v>
      </c>
      <c r="B545" s="78" t="s">
        <v>13</v>
      </c>
      <c r="C545" s="19">
        <v>37665</v>
      </c>
      <c r="D545" s="19">
        <v>0</v>
      </c>
      <c r="E545" s="19">
        <v>18976.45</v>
      </c>
      <c r="F545" s="19">
        <v>18688.55</v>
      </c>
      <c r="G545" s="19" t="s">
        <v>14</v>
      </c>
      <c r="H545" s="28">
        <v>18688.55</v>
      </c>
      <c r="I545" s="97"/>
    </row>
    <row r="546" spans="1:9" s="1" customFormat="1" ht="15.75" customHeight="1">
      <c r="A546" s="41" t="s">
        <v>56</v>
      </c>
      <c r="B546" s="78" t="s">
        <v>13</v>
      </c>
      <c r="C546" s="19">
        <v>41268.39</v>
      </c>
      <c r="D546" s="19">
        <v>1500</v>
      </c>
      <c r="E546" s="19">
        <v>20013.06</v>
      </c>
      <c r="F546" s="19">
        <v>19755.329999999998</v>
      </c>
      <c r="G546" s="19" t="s">
        <v>14</v>
      </c>
      <c r="H546" s="28">
        <v>19755.329999999998</v>
      </c>
      <c r="I546" s="97"/>
    </row>
    <row r="547" spans="1:9" s="1" customFormat="1" ht="15.75" customHeight="1">
      <c r="A547" s="100" t="s">
        <v>57</v>
      </c>
      <c r="B547" s="101" t="s">
        <v>13</v>
      </c>
      <c r="C547" s="102">
        <v>37000</v>
      </c>
      <c r="D547" s="102">
        <v>0</v>
      </c>
      <c r="E547" s="102">
        <v>29300.159999999996</v>
      </c>
      <c r="F547" s="102">
        <v>7699.840000000004</v>
      </c>
      <c r="G547" s="102" t="s">
        <v>14</v>
      </c>
      <c r="H547" s="103">
        <v>7699.840000000004</v>
      </c>
      <c r="I547" s="97">
        <v>2</v>
      </c>
    </row>
    <row r="548" spans="1:9" s="1" customFormat="1" ht="16.5" customHeight="1">
      <c r="A548" s="41" t="s">
        <v>58</v>
      </c>
      <c r="B548" s="78" t="s">
        <v>13</v>
      </c>
      <c r="C548" s="19">
        <v>43994.08</v>
      </c>
      <c r="D548" s="19">
        <v>432</v>
      </c>
      <c r="E548" s="19">
        <v>13429.03</v>
      </c>
      <c r="F548" s="19">
        <v>30133.050000000003</v>
      </c>
      <c r="G548" s="19" t="s">
        <v>14</v>
      </c>
      <c r="H548" s="28">
        <v>30133.050000000003</v>
      </c>
      <c r="I548" s="97"/>
    </row>
    <row r="549" spans="1:9" s="1" customFormat="1" ht="16.5" customHeight="1">
      <c r="A549" s="41" t="s">
        <v>59</v>
      </c>
      <c r="B549" s="78" t="s">
        <v>13</v>
      </c>
      <c r="C549" s="19">
        <v>37000</v>
      </c>
      <c r="D549" s="19">
        <v>216</v>
      </c>
      <c r="E549" s="19">
        <v>7798.23</v>
      </c>
      <c r="F549" s="19">
        <v>28985.77</v>
      </c>
      <c r="G549" s="19" t="s">
        <v>14</v>
      </c>
      <c r="H549" s="28">
        <v>28985.77</v>
      </c>
      <c r="I549" s="97"/>
    </row>
    <row r="550" spans="1:9" s="1" customFormat="1" ht="16.5" customHeight="1">
      <c r="A550" s="41" t="s">
        <v>60</v>
      </c>
      <c r="B550" s="78" t="s">
        <v>13</v>
      </c>
      <c r="C550" s="19">
        <v>46864.71</v>
      </c>
      <c r="D550" s="19">
        <v>0</v>
      </c>
      <c r="E550" s="19">
        <v>13261.59</v>
      </c>
      <c r="F550" s="19">
        <v>33603.119999999995</v>
      </c>
      <c r="G550" s="19" t="s">
        <v>14</v>
      </c>
      <c r="H550" s="28">
        <v>33603.119999999995</v>
      </c>
      <c r="I550" s="97"/>
    </row>
    <row r="551" spans="1:9" s="1" customFormat="1" ht="16.5" customHeight="1">
      <c r="A551" s="41" t="s">
        <v>61</v>
      </c>
      <c r="B551" s="78" t="s">
        <v>13</v>
      </c>
      <c r="C551" s="19">
        <v>37618.18</v>
      </c>
      <c r="D551" s="19" t="s">
        <v>14</v>
      </c>
      <c r="E551" s="19">
        <v>19365.2</v>
      </c>
      <c r="F551" s="19">
        <v>18252.98</v>
      </c>
      <c r="G551" s="19" t="s">
        <v>14</v>
      </c>
      <c r="H551" s="28">
        <v>18252.98</v>
      </c>
      <c r="I551" s="97"/>
    </row>
    <row r="552" spans="1:9" s="1" customFormat="1" ht="16.5" customHeight="1">
      <c r="A552" s="41" t="s">
        <v>62</v>
      </c>
      <c r="B552" s="78" t="s">
        <v>13</v>
      </c>
      <c r="C552" s="19">
        <v>38951.68</v>
      </c>
      <c r="D552" s="19">
        <v>2.2737367544323206E-13</v>
      </c>
      <c r="E552" s="19">
        <v>20623.47</v>
      </c>
      <c r="F552" s="19">
        <v>18328.21</v>
      </c>
      <c r="G552" s="19" t="s">
        <v>14</v>
      </c>
      <c r="H552" s="28">
        <v>18328.21</v>
      </c>
      <c r="I552" s="97"/>
    </row>
    <row r="553" spans="1:9" s="1" customFormat="1" ht="16.5" customHeight="1">
      <c r="A553" s="41" t="s">
        <v>63</v>
      </c>
      <c r="B553" s="78" t="s">
        <v>13</v>
      </c>
      <c r="C553" s="19">
        <v>38760.44</v>
      </c>
      <c r="D553" s="19" t="s">
        <v>14</v>
      </c>
      <c r="E553" s="19">
        <v>16340.83</v>
      </c>
      <c r="F553" s="19">
        <v>22419.61</v>
      </c>
      <c r="G553" s="19" t="s">
        <v>14</v>
      </c>
      <c r="H553" s="28">
        <v>22419.61</v>
      </c>
      <c r="I553" s="97"/>
    </row>
    <row r="554" spans="1:9" s="1" customFormat="1" ht="16.5" customHeight="1">
      <c r="A554" s="41" t="s">
        <v>64</v>
      </c>
      <c r="B554" s="78" t="s">
        <v>13</v>
      </c>
      <c r="C554" s="19">
        <v>37000</v>
      </c>
      <c r="D554" s="19" t="s">
        <v>14</v>
      </c>
      <c r="E554" s="19">
        <v>9865</v>
      </c>
      <c r="F554" s="19">
        <v>27135</v>
      </c>
      <c r="G554" s="19" t="s">
        <v>14</v>
      </c>
      <c r="H554" s="28">
        <v>27135</v>
      </c>
      <c r="I554" s="97"/>
    </row>
    <row r="555" spans="1:9" s="1" customFormat="1" ht="16.5" customHeight="1">
      <c r="A555" s="41" t="s">
        <v>65</v>
      </c>
      <c r="B555" s="78" t="s">
        <v>13</v>
      </c>
      <c r="C555" s="19">
        <v>37875.54</v>
      </c>
      <c r="D555" s="19" t="s">
        <v>14</v>
      </c>
      <c r="E555" s="19">
        <v>4384.05</v>
      </c>
      <c r="F555" s="19">
        <v>33491.49</v>
      </c>
      <c r="G555" s="19" t="s">
        <v>14</v>
      </c>
      <c r="H555" s="28">
        <v>33491.49</v>
      </c>
      <c r="I555" s="97"/>
    </row>
    <row r="556" spans="1:9" s="1" customFormat="1" ht="16.5" customHeight="1">
      <c r="A556" s="41" t="s">
        <v>66</v>
      </c>
      <c r="B556" s="78" t="s">
        <v>13</v>
      </c>
      <c r="C556" s="19">
        <v>37000</v>
      </c>
      <c r="D556" s="19">
        <v>110</v>
      </c>
      <c r="E556" s="19">
        <v>5593.73</v>
      </c>
      <c r="F556" s="19">
        <v>31296.27</v>
      </c>
      <c r="G556" s="19" t="s">
        <v>14</v>
      </c>
      <c r="H556" s="28">
        <v>31296.27</v>
      </c>
      <c r="I556" s="97"/>
    </row>
    <row r="557" spans="1:9" s="1" customFormat="1" ht="16.5" customHeight="1">
      <c r="A557" s="41" t="s">
        <v>67</v>
      </c>
      <c r="B557" s="78" t="s">
        <v>13</v>
      </c>
      <c r="C557" s="19">
        <v>37000</v>
      </c>
      <c r="D557" s="19" t="s">
        <v>14</v>
      </c>
      <c r="E557" s="19">
        <v>3141.17</v>
      </c>
      <c r="F557" s="19">
        <v>33858.83</v>
      </c>
      <c r="G557" s="19" t="s">
        <v>14</v>
      </c>
      <c r="H557" s="28">
        <v>33858.83</v>
      </c>
      <c r="I557" s="97"/>
    </row>
    <row r="558" spans="1:9" s="1" customFormat="1" ht="16.5" customHeight="1">
      <c r="A558" s="41" t="s">
        <v>68</v>
      </c>
      <c r="B558" s="78" t="s">
        <v>13</v>
      </c>
      <c r="C558" s="19">
        <v>37000</v>
      </c>
      <c r="D558" s="19" t="s">
        <v>14</v>
      </c>
      <c r="E558" s="19">
        <v>17573.37</v>
      </c>
      <c r="F558" s="19">
        <v>19426.63</v>
      </c>
      <c r="G558" s="19" t="s">
        <v>14</v>
      </c>
      <c r="H558" s="28">
        <v>19426.63</v>
      </c>
      <c r="I558" s="97"/>
    </row>
    <row r="559" spans="1:9" s="1" customFormat="1" ht="16.5" customHeight="1">
      <c r="A559" s="41" t="s">
        <v>69</v>
      </c>
      <c r="B559" s="78" t="s">
        <v>13</v>
      </c>
      <c r="C559" s="19">
        <v>37000</v>
      </c>
      <c r="D559" s="19" t="s">
        <v>14</v>
      </c>
      <c r="E559" s="19">
        <v>8731.82</v>
      </c>
      <c r="F559" s="19">
        <v>28268.18</v>
      </c>
      <c r="G559" s="19" t="s">
        <v>14</v>
      </c>
      <c r="H559" s="28">
        <v>28268.18</v>
      </c>
      <c r="I559" s="97"/>
    </row>
    <row r="560" spans="1:9" s="1" customFormat="1" ht="16.5" customHeight="1">
      <c r="A560" s="41" t="s">
        <v>70</v>
      </c>
      <c r="B560" s="78" t="s">
        <v>13</v>
      </c>
      <c r="C560" s="19">
        <v>37000</v>
      </c>
      <c r="D560" s="19" t="s">
        <v>14</v>
      </c>
      <c r="E560" s="19">
        <v>14285.86</v>
      </c>
      <c r="F560" s="19">
        <v>22714.14</v>
      </c>
      <c r="G560" s="19" t="s">
        <v>14</v>
      </c>
      <c r="H560" s="28">
        <v>22714.14</v>
      </c>
      <c r="I560" s="97"/>
    </row>
    <row r="561" spans="1:9" s="1" customFormat="1" ht="16.5" customHeight="1">
      <c r="A561" s="41" t="s">
        <v>71</v>
      </c>
      <c r="B561" s="78" t="s">
        <v>13</v>
      </c>
      <c r="C561" s="19">
        <v>37000</v>
      </c>
      <c r="D561" s="19" t="s">
        <v>14</v>
      </c>
      <c r="E561" s="19">
        <v>15010.8</v>
      </c>
      <c r="F561" s="19">
        <v>21989.199999999997</v>
      </c>
      <c r="G561" s="19" t="s">
        <v>14</v>
      </c>
      <c r="H561" s="28">
        <v>21989.199999999997</v>
      </c>
      <c r="I561" s="97"/>
    </row>
    <row r="562" spans="1:9" s="1" customFormat="1" ht="16.5" customHeight="1">
      <c r="A562" s="41" t="s">
        <v>72</v>
      </c>
      <c r="B562" s="78" t="s">
        <v>13</v>
      </c>
      <c r="C562" s="19">
        <v>37023.28</v>
      </c>
      <c r="D562" s="19" t="s">
        <v>14</v>
      </c>
      <c r="E562" s="19">
        <v>12091.499999999998</v>
      </c>
      <c r="F562" s="19">
        <v>24931.78</v>
      </c>
      <c r="G562" s="19" t="s">
        <v>14</v>
      </c>
      <c r="H562" s="28">
        <v>24931.78</v>
      </c>
      <c r="I562" s="97"/>
    </row>
    <row r="563" spans="1:9" s="1" customFormat="1" ht="16.5" customHeight="1">
      <c r="A563" s="41" t="s">
        <v>73</v>
      </c>
      <c r="B563" s="78" t="s">
        <v>13</v>
      </c>
      <c r="C563" s="19">
        <v>38769.58</v>
      </c>
      <c r="D563" s="19" t="s">
        <v>14</v>
      </c>
      <c r="E563" s="19">
        <v>8658.92</v>
      </c>
      <c r="F563" s="19">
        <v>30110.660000000003</v>
      </c>
      <c r="G563" s="19" t="s">
        <v>14</v>
      </c>
      <c r="H563" s="28">
        <v>30110.660000000003</v>
      </c>
      <c r="I563" s="97"/>
    </row>
    <row r="564" spans="1:9" s="1" customFormat="1" ht="16.5" customHeight="1">
      <c r="A564" s="41" t="s">
        <v>74</v>
      </c>
      <c r="B564" s="78" t="s">
        <v>13</v>
      </c>
      <c r="C564" s="19">
        <v>37000</v>
      </c>
      <c r="D564" s="19" t="s">
        <v>14</v>
      </c>
      <c r="E564" s="19">
        <v>16453.79</v>
      </c>
      <c r="F564" s="19">
        <v>20546.21</v>
      </c>
      <c r="G564" s="19" t="s">
        <v>14</v>
      </c>
      <c r="H564" s="28">
        <v>20546.21</v>
      </c>
      <c r="I564" s="97"/>
    </row>
    <row r="565" spans="1:9" s="1" customFormat="1" ht="16.5" customHeight="1">
      <c r="A565" s="41" t="s">
        <v>75</v>
      </c>
      <c r="B565" s="78" t="s">
        <v>13</v>
      </c>
      <c r="C565" s="19">
        <v>38090</v>
      </c>
      <c r="D565" s="19" t="s">
        <v>14</v>
      </c>
      <c r="E565" s="19">
        <v>13027.660000000002</v>
      </c>
      <c r="F565" s="19">
        <v>25062.339999999997</v>
      </c>
      <c r="G565" s="19" t="s">
        <v>14</v>
      </c>
      <c r="H565" s="28">
        <v>25062.339999999997</v>
      </c>
      <c r="I565" s="97"/>
    </row>
    <row r="566" spans="1:9" s="1" customFormat="1" ht="16.5" customHeight="1">
      <c r="A566" s="41" t="s">
        <v>76</v>
      </c>
      <c r="B566" s="78" t="s">
        <v>13</v>
      </c>
      <c r="C566" s="19">
        <v>38577.41</v>
      </c>
      <c r="D566" s="19" t="s">
        <v>14</v>
      </c>
      <c r="E566" s="19">
        <v>14206.2</v>
      </c>
      <c r="F566" s="19">
        <v>24371.210000000003</v>
      </c>
      <c r="G566" s="19" t="s">
        <v>14</v>
      </c>
      <c r="H566" s="28">
        <v>24371.210000000003</v>
      </c>
      <c r="I566" s="97"/>
    </row>
    <row r="567" spans="1:9" s="1" customFormat="1" ht="16.5" customHeight="1">
      <c r="A567" s="41" t="s">
        <v>77</v>
      </c>
      <c r="B567" s="78" t="s">
        <v>13</v>
      </c>
      <c r="C567" s="19">
        <v>45895.02</v>
      </c>
      <c r="D567" s="19" t="s">
        <v>14</v>
      </c>
      <c r="E567" s="19">
        <v>14547.490000000002</v>
      </c>
      <c r="F567" s="19">
        <v>31347.530000000002</v>
      </c>
      <c r="G567" s="19" t="s">
        <v>14</v>
      </c>
      <c r="H567" s="28">
        <v>31347.530000000002</v>
      </c>
      <c r="I567" s="97"/>
    </row>
    <row r="568" spans="1:9" s="1" customFormat="1" ht="16.5" customHeight="1">
      <c r="A568" s="41" t="s">
        <v>78</v>
      </c>
      <c r="B568" s="78" t="s">
        <v>13</v>
      </c>
      <c r="C568" s="19">
        <v>39190.06</v>
      </c>
      <c r="D568" s="19" t="s">
        <v>14</v>
      </c>
      <c r="E568" s="19">
        <v>21860</v>
      </c>
      <c r="F568" s="19">
        <v>17330.059999999998</v>
      </c>
      <c r="G568" s="19" t="s">
        <v>14</v>
      </c>
      <c r="H568" s="28">
        <v>17330.059999999998</v>
      </c>
      <c r="I568" s="97"/>
    </row>
    <row r="569" spans="1:9" s="1" customFormat="1" ht="16.5" customHeight="1">
      <c r="A569" s="41" t="s">
        <v>79</v>
      </c>
      <c r="B569" s="78" t="s">
        <v>13</v>
      </c>
      <c r="C569" s="19">
        <v>41000</v>
      </c>
      <c r="D569" s="19" t="s">
        <v>14</v>
      </c>
      <c r="E569" s="19">
        <v>18220.059999999998</v>
      </c>
      <c r="F569" s="19">
        <v>22779.94</v>
      </c>
      <c r="G569" s="19" t="s">
        <v>14</v>
      </c>
      <c r="H569" s="28">
        <v>22779.94</v>
      </c>
      <c r="I569" s="97"/>
    </row>
    <row r="570" spans="1:9" s="1" customFormat="1" ht="16.5" customHeight="1">
      <c r="A570" s="41" t="s">
        <v>80</v>
      </c>
      <c r="B570" s="78" t="s">
        <v>13</v>
      </c>
      <c r="C570" s="19">
        <v>46000</v>
      </c>
      <c r="D570" s="19" t="s">
        <v>14</v>
      </c>
      <c r="E570" s="19">
        <v>22118.93</v>
      </c>
      <c r="F570" s="19">
        <v>23881.07</v>
      </c>
      <c r="G570" s="19" t="s">
        <v>14</v>
      </c>
      <c r="H570" s="28">
        <v>23881.07</v>
      </c>
      <c r="I570" s="97"/>
    </row>
    <row r="571" spans="1:9" s="1" customFormat="1" ht="16.5" customHeight="1">
      <c r="A571" s="41" t="s">
        <v>81</v>
      </c>
      <c r="B571" s="78" t="s">
        <v>13</v>
      </c>
      <c r="C571" s="19">
        <v>37000</v>
      </c>
      <c r="D571" s="19">
        <v>0</v>
      </c>
      <c r="E571" s="19">
        <v>19856.570000000003</v>
      </c>
      <c r="F571" s="19">
        <v>17143.429999999997</v>
      </c>
      <c r="G571" s="19" t="s">
        <v>14</v>
      </c>
      <c r="H571" s="28">
        <v>17143.429999999997</v>
      </c>
      <c r="I571" s="97"/>
    </row>
    <row r="572" spans="1:9" s="1" customFormat="1" ht="16.5" customHeight="1">
      <c r="A572" s="41" t="s">
        <v>82</v>
      </c>
      <c r="B572" s="78" t="s">
        <v>13</v>
      </c>
      <c r="C572" s="19">
        <v>37000</v>
      </c>
      <c r="D572" s="19" t="s">
        <v>14</v>
      </c>
      <c r="E572" s="19">
        <v>14355.16</v>
      </c>
      <c r="F572" s="19">
        <v>22644.84</v>
      </c>
      <c r="G572" s="19" t="s">
        <v>14</v>
      </c>
      <c r="H572" s="28">
        <v>22644.84</v>
      </c>
      <c r="I572" s="97"/>
    </row>
    <row r="573" spans="1:9" s="1" customFormat="1" ht="16.5" customHeight="1">
      <c r="A573" s="41" t="s">
        <v>83</v>
      </c>
      <c r="B573" s="78" t="s">
        <v>13</v>
      </c>
      <c r="C573" s="19">
        <v>39277.35</v>
      </c>
      <c r="D573" s="19">
        <v>0</v>
      </c>
      <c r="E573" s="19">
        <v>16427.440000000002</v>
      </c>
      <c r="F573" s="19">
        <v>22849.909999999996</v>
      </c>
      <c r="G573" s="19" t="s">
        <v>14</v>
      </c>
      <c r="H573" s="28">
        <v>22849.909999999996</v>
      </c>
      <c r="I573" s="97"/>
    </row>
    <row r="574" spans="1:9" s="1" customFormat="1" ht="16.5" customHeight="1">
      <c r="A574" s="41" t="s">
        <v>84</v>
      </c>
      <c r="B574" s="78" t="s">
        <v>13</v>
      </c>
      <c r="C574" s="19">
        <v>37000</v>
      </c>
      <c r="D574" s="19" t="s">
        <v>14</v>
      </c>
      <c r="E574" s="19">
        <v>6163.03</v>
      </c>
      <c r="F574" s="19">
        <v>30836.97</v>
      </c>
      <c r="G574" s="19" t="s">
        <v>14</v>
      </c>
      <c r="H574" s="28">
        <v>30836.97</v>
      </c>
      <c r="I574" s="97"/>
    </row>
    <row r="575" spans="1:9" s="1" customFormat="1" ht="16.5" customHeight="1">
      <c r="A575" s="41" t="s">
        <v>85</v>
      </c>
      <c r="B575" s="78" t="s">
        <v>13</v>
      </c>
      <c r="C575" s="19">
        <v>38453.19</v>
      </c>
      <c r="D575" s="19" t="s">
        <v>14</v>
      </c>
      <c r="E575" s="19">
        <v>8256.4</v>
      </c>
      <c r="F575" s="19">
        <v>30196.79</v>
      </c>
      <c r="G575" s="19" t="s">
        <v>14</v>
      </c>
      <c r="H575" s="28">
        <v>30196.79</v>
      </c>
      <c r="I575" s="97"/>
    </row>
    <row r="576" spans="1:9" s="1" customFormat="1" ht="16.5" customHeight="1">
      <c r="A576" s="41" t="s">
        <v>86</v>
      </c>
      <c r="B576" s="78" t="s">
        <v>13</v>
      </c>
      <c r="C576" s="19">
        <v>38967.77</v>
      </c>
      <c r="D576" s="19" t="s">
        <v>14</v>
      </c>
      <c r="E576" s="19">
        <v>12230.219999999998</v>
      </c>
      <c r="F576" s="19">
        <v>26737.55</v>
      </c>
      <c r="G576" s="19" t="s">
        <v>14</v>
      </c>
      <c r="H576" s="28">
        <v>26737.55</v>
      </c>
      <c r="I576" s="97"/>
    </row>
    <row r="577" spans="1:9" s="1" customFormat="1" ht="16.5" customHeight="1">
      <c r="A577" s="41" t="s">
        <v>87</v>
      </c>
      <c r="B577" s="78" t="s">
        <v>13</v>
      </c>
      <c r="C577" s="19">
        <v>41163.85</v>
      </c>
      <c r="D577" s="19">
        <v>0</v>
      </c>
      <c r="E577" s="19">
        <v>19350.01</v>
      </c>
      <c r="F577" s="19">
        <v>21813.84</v>
      </c>
      <c r="G577" s="19" t="s">
        <v>14</v>
      </c>
      <c r="H577" s="28">
        <v>21813.84</v>
      </c>
      <c r="I577" s="97"/>
    </row>
    <row r="578" spans="1:9" s="1" customFormat="1" ht="16.5" customHeight="1">
      <c r="A578" s="41" t="s">
        <v>88</v>
      </c>
      <c r="B578" s="78" t="s">
        <v>13</v>
      </c>
      <c r="C578" s="19">
        <v>37000</v>
      </c>
      <c r="D578" s="19">
        <v>49.5</v>
      </c>
      <c r="E578" s="19">
        <v>19644.010000000002</v>
      </c>
      <c r="F578" s="19">
        <v>17306.489999999998</v>
      </c>
      <c r="G578" s="19" t="s">
        <v>14</v>
      </c>
      <c r="H578" s="28">
        <v>17306.489999999998</v>
      </c>
      <c r="I578" s="97"/>
    </row>
    <row r="579" spans="1:9" s="1" customFormat="1" ht="16.5" customHeight="1">
      <c r="A579" s="41" t="s">
        <v>89</v>
      </c>
      <c r="B579" s="78" t="s">
        <v>13</v>
      </c>
      <c r="C579" s="19">
        <v>37000</v>
      </c>
      <c r="D579" s="19" t="s">
        <v>14</v>
      </c>
      <c r="E579" s="19">
        <v>12244.320000000002</v>
      </c>
      <c r="F579" s="19">
        <v>24755.68</v>
      </c>
      <c r="G579" s="19" t="s">
        <v>14</v>
      </c>
      <c r="H579" s="28">
        <v>24755.68</v>
      </c>
      <c r="I579" s="97"/>
    </row>
    <row r="580" spans="1:9" s="1" customFormat="1" ht="16.5" customHeight="1">
      <c r="A580" s="41" t="s">
        <v>90</v>
      </c>
      <c r="B580" s="78" t="s">
        <v>13</v>
      </c>
      <c r="C580" s="19">
        <v>44796.05</v>
      </c>
      <c r="D580" s="19" t="s">
        <v>14</v>
      </c>
      <c r="E580" s="19">
        <v>25627.469999999998</v>
      </c>
      <c r="F580" s="19">
        <v>19168.580000000005</v>
      </c>
      <c r="G580" s="19" t="s">
        <v>14</v>
      </c>
      <c r="H580" s="28">
        <v>19168.580000000005</v>
      </c>
      <c r="I580" s="97"/>
    </row>
    <row r="581" spans="1:9" s="1" customFormat="1" ht="16.5" customHeight="1">
      <c r="A581" s="41" t="s">
        <v>91</v>
      </c>
      <c r="B581" s="78" t="s">
        <v>13</v>
      </c>
      <c r="C581" s="19">
        <v>37585.99</v>
      </c>
      <c r="D581" s="19" t="s">
        <v>14</v>
      </c>
      <c r="E581" s="19">
        <v>17920</v>
      </c>
      <c r="F581" s="19">
        <v>19665.989999999998</v>
      </c>
      <c r="G581" s="19" t="s">
        <v>14</v>
      </c>
      <c r="H581" s="28">
        <v>19665.989999999998</v>
      </c>
      <c r="I581" s="97"/>
    </row>
    <row r="582" spans="1:9" s="1" customFormat="1" ht="16.5" customHeight="1">
      <c r="A582" s="41" t="s">
        <v>92</v>
      </c>
      <c r="B582" s="78" t="s">
        <v>13</v>
      </c>
      <c r="C582" s="19">
        <v>37000</v>
      </c>
      <c r="D582" s="19">
        <v>0</v>
      </c>
      <c r="E582" s="19">
        <v>17615.149999999998</v>
      </c>
      <c r="F582" s="19">
        <v>19384.850000000002</v>
      </c>
      <c r="G582" s="19" t="s">
        <v>14</v>
      </c>
      <c r="H582" s="28">
        <v>19384.850000000002</v>
      </c>
      <c r="I582" s="97"/>
    </row>
    <row r="583" spans="1:9" s="1" customFormat="1" ht="16.5" customHeight="1">
      <c r="A583" s="41" t="s">
        <v>93</v>
      </c>
      <c r="B583" s="78" t="s">
        <v>13</v>
      </c>
      <c r="C583" s="19">
        <v>37000</v>
      </c>
      <c r="D583" s="19" t="s">
        <v>14</v>
      </c>
      <c r="E583" s="19">
        <v>11936.56</v>
      </c>
      <c r="F583" s="19">
        <v>25063.44</v>
      </c>
      <c r="G583" s="19" t="s">
        <v>14</v>
      </c>
      <c r="H583" s="28">
        <v>25063.44</v>
      </c>
      <c r="I583" s="97"/>
    </row>
    <row r="584" spans="1:9" s="1" customFormat="1" ht="16.5" customHeight="1">
      <c r="A584" s="41" t="s">
        <v>94</v>
      </c>
      <c r="B584" s="78" t="s">
        <v>13</v>
      </c>
      <c r="C584" s="19">
        <v>37000</v>
      </c>
      <c r="D584" s="19" t="s">
        <v>14</v>
      </c>
      <c r="E584" s="19">
        <v>9343.699999999999</v>
      </c>
      <c r="F584" s="19">
        <v>27656.300000000003</v>
      </c>
      <c r="G584" s="19" t="s">
        <v>14</v>
      </c>
      <c r="H584" s="28">
        <v>27656.300000000003</v>
      </c>
      <c r="I584" s="97"/>
    </row>
    <row r="585" spans="1:9" s="1" customFormat="1" ht="16.5" customHeight="1">
      <c r="A585" s="41" t="s">
        <v>95</v>
      </c>
      <c r="B585" s="78" t="s">
        <v>13</v>
      </c>
      <c r="C585" s="19">
        <v>41111.29</v>
      </c>
      <c r="D585" s="19" t="s">
        <v>14</v>
      </c>
      <c r="E585" s="19">
        <v>24157.120000000003</v>
      </c>
      <c r="F585" s="19">
        <v>16954.17</v>
      </c>
      <c r="G585" s="19" t="s">
        <v>14</v>
      </c>
      <c r="H585" s="28">
        <v>16954.17</v>
      </c>
      <c r="I585" s="97"/>
    </row>
    <row r="586" spans="1:9" s="1" customFormat="1" ht="16.5" customHeight="1">
      <c r="A586" s="41" t="s">
        <v>96</v>
      </c>
      <c r="B586" s="78" t="s">
        <v>13</v>
      </c>
      <c r="C586" s="19">
        <v>37000</v>
      </c>
      <c r="D586" s="19" t="s">
        <v>14</v>
      </c>
      <c r="E586" s="19">
        <v>22085.7</v>
      </c>
      <c r="F586" s="19">
        <v>14914.3</v>
      </c>
      <c r="G586" s="19" t="s">
        <v>14</v>
      </c>
      <c r="H586" s="28">
        <v>14914.3</v>
      </c>
      <c r="I586" s="97"/>
    </row>
    <row r="587" spans="1:9" s="1" customFormat="1" ht="16.5" customHeight="1">
      <c r="A587" s="41" t="s">
        <v>97</v>
      </c>
      <c r="B587" s="78" t="s">
        <v>13</v>
      </c>
      <c r="C587" s="19">
        <v>37000</v>
      </c>
      <c r="D587" s="19" t="s">
        <v>14</v>
      </c>
      <c r="E587" s="19">
        <v>13012.359999999999</v>
      </c>
      <c r="F587" s="19">
        <v>23987.64</v>
      </c>
      <c r="G587" s="19" t="s">
        <v>14</v>
      </c>
      <c r="H587" s="28">
        <v>23987.64</v>
      </c>
      <c r="I587" s="97"/>
    </row>
    <row r="588" spans="1:9" s="1" customFormat="1" ht="16.5" customHeight="1">
      <c r="A588" s="41" t="s">
        <v>98</v>
      </c>
      <c r="B588" s="78" t="s">
        <v>13</v>
      </c>
      <c r="C588" s="19">
        <v>37000</v>
      </c>
      <c r="D588" s="19">
        <v>160</v>
      </c>
      <c r="E588" s="19">
        <v>7038.580000000001</v>
      </c>
      <c r="F588" s="19">
        <v>29801.42</v>
      </c>
      <c r="G588" s="19" t="s">
        <v>14</v>
      </c>
      <c r="H588" s="28">
        <v>29801.42</v>
      </c>
      <c r="I588" s="97"/>
    </row>
    <row r="589" spans="1:9" s="1" customFormat="1" ht="16.5" customHeight="1">
      <c r="A589" s="100" t="s">
        <v>99</v>
      </c>
      <c r="B589" s="101" t="s">
        <v>13</v>
      </c>
      <c r="C589" s="102">
        <v>46335.93</v>
      </c>
      <c r="D589" s="102" t="s">
        <v>14</v>
      </c>
      <c r="E589" s="102">
        <v>37914.63</v>
      </c>
      <c r="F589" s="102">
        <v>8421.300000000003</v>
      </c>
      <c r="G589" s="102" t="s">
        <v>14</v>
      </c>
      <c r="H589" s="103">
        <v>8421.300000000003</v>
      </c>
      <c r="I589" s="97">
        <v>3</v>
      </c>
    </row>
    <row r="590" spans="1:9" s="1" customFormat="1" ht="16.5" customHeight="1">
      <c r="A590" s="41" t="s">
        <v>100</v>
      </c>
      <c r="B590" s="78" t="s">
        <v>13</v>
      </c>
      <c r="C590" s="19">
        <v>37333.65</v>
      </c>
      <c r="D590" s="19" t="s">
        <v>14</v>
      </c>
      <c r="E590" s="19">
        <v>6661.4</v>
      </c>
      <c r="F590" s="19">
        <v>30672.25</v>
      </c>
      <c r="G590" s="19" t="s">
        <v>14</v>
      </c>
      <c r="H590" s="28">
        <v>30672.25</v>
      </c>
      <c r="I590" s="97"/>
    </row>
    <row r="591" spans="1:9" s="1" customFormat="1" ht="18.75" customHeight="1">
      <c r="A591" s="93" t="s">
        <v>101</v>
      </c>
      <c r="B591" s="94" t="s">
        <v>13</v>
      </c>
      <c r="C591" s="95">
        <v>37000</v>
      </c>
      <c r="D591" s="95" t="s">
        <v>14</v>
      </c>
      <c r="E591" s="95">
        <v>513.15</v>
      </c>
      <c r="F591" s="95">
        <v>36486.85</v>
      </c>
      <c r="G591" s="95" t="s">
        <v>14</v>
      </c>
      <c r="H591" s="96">
        <v>36486.85</v>
      </c>
      <c r="I591" s="97">
        <v>2</v>
      </c>
    </row>
    <row r="592" spans="1:9" s="1" customFormat="1" ht="16.5" customHeight="1">
      <c r="A592" s="41" t="s">
        <v>102</v>
      </c>
      <c r="B592" s="78" t="s">
        <v>13</v>
      </c>
      <c r="C592" s="19">
        <v>37750</v>
      </c>
      <c r="D592" s="19" t="s">
        <v>14</v>
      </c>
      <c r="E592" s="19">
        <v>22384.93</v>
      </c>
      <c r="F592" s="19">
        <v>15365.07</v>
      </c>
      <c r="G592" s="19" t="s">
        <v>14</v>
      </c>
      <c r="H592" s="28">
        <v>15365.07</v>
      </c>
      <c r="I592" s="97"/>
    </row>
    <row r="593" spans="1:9" s="1" customFormat="1" ht="16.5" customHeight="1">
      <c r="A593" s="41" t="s">
        <v>103</v>
      </c>
      <c r="B593" s="78" t="s">
        <v>13</v>
      </c>
      <c r="C593" s="19">
        <v>37000</v>
      </c>
      <c r="D593" s="19" t="s">
        <v>14</v>
      </c>
      <c r="E593" s="19">
        <v>14172.8</v>
      </c>
      <c r="F593" s="19">
        <v>22827.2</v>
      </c>
      <c r="G593" s="19" t="s">
        <v>14</v>
      </c>
      <c r="H593" s="28">
        <v>22827.2</v>
      </c>
      <c r="I593" s="97"/>
    </row>
    <row r="594" spans="1:9" s="1" customFormat="1" ht="16.5" customHeight="1">
      <c r="A594" s="41" t="s">
        <v>104</v>
      </c>
      <c r="B594" s="78" t="s">
        <v>13</v>
      </c>
      <c r="C594" s="19">
        <v>37000</v>
      </c>
      <c r="D594" s="19" t="s">
        <v>14</v>
      </c>
      <c r="E594" s="19">
        <v>5714.86</v>
      </c>
      <c r="F594" s="19">
        <v>31285.14</v>
      </c>
      <c r="G594" s="19" t="s">
        <v>14</v>
      </c>
      <c r="H594" s="28">
        <v>31285.14</v>
      </c>
      <c r="I594" s="97"/>
    </row>
    <row r="595" spans="1:9" s="1" customFormat="1" ht="16.5" customHeight="1">
      <c r="A595" s="41" t="s">
        <v>105</v>
      </c>
      <c r="B595" s="78" t="s">
        <v>13</v>
      </c>
      <c r="C595" s="19">
        <v>37000</v>
      </c>
      <c r="D595" s="19">
        <v>0</v>
      </c>
      <c r="E595" s="19">
        <v>15545.66</v>
      </c>
      <c r="F595" s="19">
        <v>21454.34</v>
      </c>
      <c r="G595" s="19" t="s">
        <v>14</v>
      </c>
      <c r="H595" s="28">
        <v>21454.34</v>
      </c>
      <c r="I595" s="97"/>
    </row>
    <row r="596" spans="1:9" s="1" customFormat="1" ht="16.5" customHeight="1">
      <c r="A596" s="41" t="s">
        <v>106</v>
      </c>
      <c r="B596" s="78" t="s">
        <v>13</v>
      </c>
      <c r="C596" s="19">
        <v>38470</v>
      </c>
      <c r="D596" s="19" t="s">
        <v>14</v>
      </c>
      <c r="E596" s="19">
        <v>3158.97</v>
      </c>
      <c r="F596" s="19">
        <v>35311.03</v>
      </c>
      <c r="G596" s="19" t="s">
        <v>14</v>
      </c>
      <c r="H596" s="28">
        <v>35311.03</v>
      </c>
      <c r="I596" s="97"/>
    </row>
    <row r="597" spans="1:9" s="1" customFormat="1" ht="16.5" customHeight="1">
      <c r="A597" s="41" t="s">
        <v>107</v>
      </c>
      <c r="B597" s="78" t="s">
        <v>13</v>
      </c>
      <c r="C597" s="19">
        <v>49360.09</v>
      </c>
      <c r="D597" s="19" t="s">
        <v>14</v>
      </c>
      <c r="E597" s="19">
        <v>22520.92</v>
      </c>
      <c r="F597" s="19">
        <v>26839.170000000006</v>
      </c>
      <c r="G597" s="19" t="s">
        <v>14</v>
      </c>
      <c r="H597" s="28">
        <v>26839.170000000006</v>
      </c>
      <c r="I597" s="97"/>
    </row>
    <row r="598" spans="1:9" s="1" customFormat="1" ht="16.5" customHeight="1">
      <c r="A598" s="41" t="s">
        <v>108</v>
      </c>
      <c r="B598" s="78" t="s">
        <v>13</v>
      </c>
      <c r="C598" s="19">
        <v>38017.4</v>
      </c>
      <c r="D598" s="19" t="s">
        <v>14</v>
      </c>
      <c r="E598" s="19">
        <v>25408.620000000003</v>
      </c>
      <c r="F598" s="19">
        <v>12608.78</v>
      </c>
      <c r="G598" s="19" t="s">
        <v>14</v>
      </c>
      <c r="H598" s="28">
        <v>12608.78</v>
      </c>
      <c r="I598" s="97"/>
    </row>
    <row r="599" spans="1:9" s="1" customFormat="1" ht="16.5" customHeight="1">
      <c r="A599" s="41" t="s">
        <v>109</v>
      </c>
      <c r="B599" s="78" t="s">
        <v>13</v>
      </c>
      <c r="C599" s="19">
        <v>37000</v>
      </c>
      <c r="D599" s="19" t="s">
        <v>14</v>
      </c>
      <c r="E599" s="19">
        <v>14856.460000000003</v>
      </c>
      <c r="F599" s="19">
        <v>22143.539999999997</v>
      </c>
      <c r="G599" s="19" t="s">
        <v>14</v>
      </c>
      <c r="H599" s="28">
        <v>22143.539999999997</v>
      </c>
      <c r="I599" s="97"/>
    </row>
    <row r="600" spans="1:9" s="1" customFormat="1" ht="16.5" customHeight="1">
      <c r="A600" s="41" t="s">
        <v>110</v>
      </c>
      <c r="B600" s="78" t="s">
        <v>13</v>
      </c>
      <c r="C600" s="19">
        <v>40971.91</v>
      </c>
      <c r="D600" s="19" t="s">
        <v>14</v>
      </c>
      <c r="E600" s="19">
        <v>11323.070000000002</v>
      </c>
      <c r="F600" s="19">
        <v>29648.840000000004</v>
      </c>
      <c r="G600" s="19" t="s">
        <v>14</v>
      </c>
      <c r="H600" s="28">
        <v>29648.840000000004</v>
      </c>
      <c r="I600" s="97"/>
    </row>
    <row r="601" spans="1:9" s="1" customFormat="1" ht="16.5" customHeight="1">
      <c r="A601" s="41" t="s">
        <v>111</v>
      </c>
      <c r="B601" s="78" t="s">
        <v>13</v>
      </c>
      <c r="C601" s="19">
        <v>37000</v>
      </c>
      <c r="D601" s="19" t="s">
        <v>14</v>
      </c>
      <c r="E601" s="19">
        <v>13388.62</v>
      </c>
      <c r="F601" s="19">
        <v>23611.38</v>
      </c>
      <c r="G601" s="19" t="s">
        <v>14</v>
      </c>
      <c r="H601" s="28">
        <v>23611.38</v>
      </c>
      <c r="I601" s="97"/>
    </row>
    <row r="602" spans="1:9" s="1" customFormat="1" ht="16.5" customHeight="1">
      <c r="A602" s="41" t="s">
        <v>112</v>
      </c>
      <c r="B602" s="78" t="s">
        <v>13</v>
      </c>
      <c r="C602" s="19">
        <v>38073.59</v>
      </c>
      <c r="D602" s="19" t="s">
        <v>14</v>
      </c>
      <c r="E602" s="19">
        <v>5942.219999999999</v>
      </c>
      <c r="F602" s="19">
        <v>32131.369999999995</v>
      </c>
      <c r="G602" s="19" t="s">
        <v>14</v>
      </c>
      <c r="H602" s="28">
        <v>32131.369999999995</v>
      </c>
      <c r="I602" s="97"/>
    </row>
    <row r="603" spans="1:9" s="1" customFormat="1" ht="16.5" customHeight="1">
      <c r="A603" s="41" t="s">
        <v>113</v>
      </c>
      <c r="B603" s="78" t="s">
        <v>13</v>
      </c>
      <c r="C603" s="19">
        <v>37000</v>
      </c>
      <c r="D603" s="19" t="s">
        <v>14</v>
      </c>
      <c r="E603" s="19">
        <v>20842.97</v>
      </c>
      <c r="F603" s="19">
        <v>16157.03</v>
      </c>
      <c r="G603" s="19" t="s">
        <v>14</v>
      </c>
      <c r="H603" s="28">
        <v>16157.03</v>
      </c>
      <c r="I603" s="97"/>
    </row>
    <row r="604" spans="1:9" s="1" customFormat="1" ht="16.5" customHeight="1">
      <c r="A604" s="41" t="s">
        <v>114</v>
      </c>
      <c r="B604" s="78" t="s">
        <v>13</v>
      </c>
      <c r="C604" s="19">
        <v>52220</v>
      </c>
      <c r="D604" s="19">
        <v>0</v>
      </c>
      <c r="E604" s="19">
        <v>32837.06999999999</v>
      </c>
      <c r="F604" s="19">
        <v>19382.930000000008</v>
      </c>
      <c r="G604" s="19" t="s">
        <v>14</v>
      </c>
      <c r="H604" s="28">
        <v>19382.930000000008</v>
      </c>
      <c r="I604" s="97"/>
    </row>
    <row r="605" spans="1:9" s="1" customFormat="1" ht="16.5" customHeight="1">
      <c r="A605" s="41" t="s">
        <v>115</v>
      </c>
      <c r="B605" s="78" t="s">
        <v>13</v>
      </c>
      <c r="C605" s="19">
        <v>38937.14</v>
      </c>
      <c r="D605" s="19" t="s">
        <v>14</v>
      </c>
      <c r="E605" s="19">
        <v>9063.880000000001</v>
      </c>
      <c r="F605" s="19">
        <v>29873.26</v>
      </c>
      <c r="G605" s="19" t="s">
        <v>14</v>
      </c>
      <c r="H605" s="28">
        <v>29873.26</v>
      </c>
      <c r="I605" s="97"/>
    </row>
    <row r="606" spans="1:9" s="1" customFormat="1" ht="16.5" customHeight="1">
      <c r="A606" s="41" t="s">
        <v>116</v>
      </c>
      <c r="B606" s="78" t="s">
        <v>13</v>
      </c>
      <c r="C606" s="19">
        <v>37000</v>
      </c>
      <c r="D606" s="19" t="s">
        <v>14</v>
      </c>
      <c r="E606" s="19">
        <v>10034.48</v>
      </c>
      <c r="F606" s="19">
        <v>26965.52</v>
      </c>
      <c r="G606" s="19" t="s">
        <v>14</v>
      </c>
      <c r="H606" s="28">
        <v>26965.52</v>
      </c>
      <c r="I606" s="97"/>
    </row>
    <row r="607" spans="1:9" s="1" customFormat="1" ht="16.5" customHeight="1">
      <c r="A607" s="41" t="s">
        <v>117</v>
      </c>
      <c r="B607" s="78" t="s">
        <v>13</v>
      </c>
      <c r="C607" s="19">
        <v>42845.12</v>
      </c>
      <c r="D607" s="19" t="s">
        <v>14</v>
      </c>
      <c r="E607" s="19">
        <v>11753.64</v>
      </c>
      <c r="F607" s="19">
        <v>31091.480000000003</v>
      </c>
      <c r="G607" s="19" t="s">
        <v>14</v>
      </c>
      <c r="H607" s="28">
        <v>31091.480000000003</v>
      </c>
      <c r="I607" s="97"/>
    </row>
    <row r="608" spans="1:9" s="1" customFormat="1" ht="16.5" customHeight="1">
      <c r="A608" s="93" t="s">
        <v>118</v>
      </c>
      <c r="B608" s="94" t="s">
        <v>13</v>
      </c>
      <c r="C608" s="95">
        <v>37000</v>
      </c>
      <c r="D608" s="95" t="s">
        <v>14</v>
      </c>
      <c r="E608" s="95">
        <v>316.22</v>
      </c>
      <c r="F608" s="95">
        <v>36683.78</v>
      </c>
      <c r="G608" s="95" t="s">
        <v>14</v>
      </c>
      <c r="H608" s="96">
        <v>36683.78</v>
      </c>
      <c r="I608" s="97">
        <v>1</v>
      </c>
    </row>
    <row r="609" spans="1:9" s="1" customFormat="1" ht="16.5" customHeight="1">
      <c r="A609" s="41" t="s">
        <v>119</v>
      </c>
      <c r="B609" s="78" t="s">
        <v>13</v>
      </c>
      <c r="C609" s="19">
        <v>37000</v>
      </c>
      <c r="D609" s="19" t="s">
        <v>14</v>
      </c>
      <c r="E609" s="19">
        <v>5087.16</v>
      </c>
      <c r="F609" s="19">
        <v>31912.84</v>
      </c>
      <c r="G609" s="19" t="s">
        <v>14</v>
      </c>
      <c r="H609" s="28">
        <v>31912.84</v>
      </c>
      <c r="I609" s="97"/>
    </row>
    <row r="610" spans="1:9" s="1" customFormat="1" ht="16.5" customHeight="1">
      <c r="A610" s="41" t="s">
        <v>120</v>
      </c>
      <c r="B610" s="78" t="s">
        <v>13</v>
      </c>
      <c r="C610" s="19">
        <v>37000</v>
      </c>
      <c r="D610" s="19" t="s">
        <v>14</v>
      </c>
      <c r="E610" s="19">
        <v>17792.719999999998</v>
      </c>
      <c r="F610" s="19">
        <v>19207.280000000002</v>
      </c>
      <c r="G610" s="19" t="s">
        <v>14</v>
      </c>
      <c r="H610" s="28">
        <v>19207.280000000002</v>
      </c>
      <c r="I610" s="97"/>
    </row>
    <row r="611" spans="1:9" s="1" customFormat="1" ht="16.5" customHeight="1">
      <c r="A611" s="41" t="s">
        <v>121</v>
      </c>
      <c r="B611" s="78" t="s">
        <v>13</v>
      </c>
      <c r="C611" s="19">
        <v>37000</v>
      </c>
      <c r="D611" s="19" t="s">
        <v>14</v>
      </c>
      <c r="E611" s="19">
        <v>17559.24</v>
      </c>
      <c r="F611" s="19">
        <v>19440.76</v>
      </c>
      <c r="G611" s="19" t="s">
        <v>14</v>
      </c>
      <c r="H611" s="28">
        <v>19440.76</v>
      </c>
      <c r="I611" s="97"/>
    </row>
    <row r="612" spans="1:9" s="1" customFormat="1" ht="16.5" customHeight="1">
      <c r="A612" s="93" t="s">
        <v>122</v>
      </c>
      <c r="B612" s="94" t="s">
        <v>13</v>
      </c>
      <c r="C612" s="95">
        <v>37000</v>
      </c>
      <c r="D612" s="95" t="s">
        <v>14</v>
      </c>
      <c r="E612" s="95">
        <v>1578.44</v>
      </c>
      <c r="F612" s="95">
        <v>35421.56</v>
      </c>
      <c r="G612" s="95" t="s">
        <v>14</v>
      </c>
      <c r="H612" s="96">
        <v>35421.56</v>
      </c>
      <c r="I612" s="97">
        <v>3</v>
      </c>
    </row>
    <row r="613" spans="1:9" s="1" customFormat="1" ht="16.5" customHeight="1">
      <c r="A613" s="100" t="s">
        <v>136</v>
      </c>
      <c r="B613" s="101" t="s">
        <v>13</v>
      </c>
      <c r="C613" s="102">
        <v>37576.38</v>
      </c>
      <c r="D613" s="102" t="s">
        <v>14</v>
      </c>
      <c r="E613" s="102">
        <v>36948.67</v>
      </c>
      <c r="F613" s="102">
        <v>627.7099999999991</v>
      </c>
      <c r="G613" s="102" t="s">
        <v>14</v>
      </c>
      <c r="H613" s="103">
        <v>627.7099999999991</v>
      </c>
      <c r="I613" s="108">
        <v>1</v>
      </c>
    </row>
    <row r="614" spans="1:9" s="1" customFormat="1" ht="16.5" customHeight="1">
      <c r="A614" s="41" t="s">
        <v>137</v>
      </c>
      <c r="B614" s="78" t="s">
        <v>13</v>
      </c>
      <c r="C614" s="19">
        <v>37000</v>
      </c>
      <c r="D614" s="19" t="s">
        <v>14</v>
      </c>
      <c r="E614" s="19">
        <v>17059.01</v>
      </c>
      <c r="F614" s="19">
        <v>19940.99</v>
      </c>
      <c r="G614" s="19" t="s">
        <v>14</v>
      </c>
      <c r="H614" s="28">
        <v>19940.99</v>
      </c>
      <c r="I614" s="97"/>
    </row>
    <row r="615" spans="1:9" s="1" customFormat="1" ht="20.25" customHeight="1" thickBot="1">
      <c r="A615" s="109" t="s">
        <v>252</v>
      </c>
      <c r="B615" s="110"/>
      <c r="C615" s="111">
        <f aca="true" t="shared" si="98" ref="C615:H615">SUM(C520:C614)</f>
        <v>3692919.4699999997</v>
      </c>
      <c r="D615" s="111">
        <f t="shared" si="98"/>
        <v>3553.34</v>
      </c>
      <c r="E615" s="111">
        <f t="shared" si="98"/>
        <v>1356469.68</v>
      </c>
      <c r="F615" s="111">
        <f t="shared" si="98"/>
        <v>2332896.4499999993</v>
      </c>
      <c r="G615" s="111">
        <f t="shared" si="98"/>
        <v>0</v>
      </c>
      <c r="H615" s="111">
        <f t="shared" si="98"/>
        <v>2332896.4499999993</v>
      </c>
      <c r="I615" s="97"/>
    </row>
    <row r="616" spans="1:9" s="1" customFormat="1" ht="12.75" customHeight="1" thickBot="1">
      <c r="A616" s="5"/>
      <c r="B616" s="14"/>
      <c r="C616" s="6"/>
      <c r="D616" s="6"/>
      <c r="E616" s="6"/>
      <c r="F616" s="6"/>
      <c r="G616" s="6"/>
      <c r="H616" s="6"/>
      <c r="I616" s="97"/>
    </row>
    <row r="617" spans="1:9" s="1" customFormat="1" ht="16.5" customHeight="1">
      <c r="A617" s="74" t="s">
        <v>148</v>
      </c>
      <c r="B617" s="88" t="s">
        <v>30</v>
      </c>
      <c r="C617" s="60">
        <v>4750.22</v>
      </c>
      <c r="D617" s="60" t="s">
        <v>14</v>
      </c>
      <c r="E617" s="60">
        <v>4750.22</v>
      </c>
      <c r="F617" s="60">
        <v>0</v>
      </c>
      <c r="G617" s="60" t="s">
        <v>14</v>
      </c>
      <c r="H617" s="61">
        <v>0</v>
      </c>
      <c r="I617" s="97"/>
    </row>
    <row r="618" spans="1:9" s="1" customFormat="1" ht="16.5" customHeight="1">
      <c r="A618" s="41" t="s">
        <v>149</v>
      </c>
      <c r="B618" s="78" t="s">
        <v>30</v>
      </c>
      <c r="C618" s="19">
        <v>7456.96</v>
      </c>
      <c r="D618" s="19" t="s">
        <v>14</v>
      </c>
      <c r="E618" s="19">
        <v>7456.96</v>
      </c>
      <c r="F618" s="19">
        <v>0</v>
      </c>
      <c r="G618" s="19" t="s">
        <v>14</v>
      </c>
      <c r="H618" s="28">
        <v>0</v>
      </c>
      <c r="I618" s="97"/>
    </row>
    <row r="619" spans="1:9" s="1" customFormat="1" ht="16.5" customHeight="1">
      <c r="A619" s="41" t="s">
        <v>150</v>
      </c>
      <c r="B619" s="78" t="s">
        <v>30</v>
      </c>
      <c r="C619" s="19">
        <v>2423152.0599999996</v>
      </c>
      <c r="D619" s="19" t="s">
        <v>14</v>
      </c>
      <c r="E619" s="19">
        <v>2052705.24</v>
      </c>
      <c r="F619" s="19">
        <v>370446.8199999996</v>
      </c>
      <c r="G619" s="19" t="s">
        <v>14</v>
      </c>
      <c r="H619" s="28">
        <v>370446.8199999996</v>
      </c>
      <c r="I619" s="97"/>
    </row>
    <row r="620" spans="1:9" s="1" customFormat="1" ht="16.5" customHeight="1">
      <c r="A620" s="41" t="s">
        <v>151</v>
      </c>
      <c r="B620" s="78" t="s">
        <v>30</v>
      </c>
      <c r="C620" s="19">
        <v>140000</v>
      </c>
      <c r="D620" s="19" t="s">
        <v>14</v>
      </c>
      <c r="E620" s="19" t="s">
        <v>14</v>
      </c>
      <c r="F620" s="19">
        <v>140000</v>
      </c>
      <c r="G620" s="19" t="s">
        <v>14</v>
      </c>
      <c r="H620" s="28">
        <v>140000</v>
      </c>
      <c r="I620" s="97"/>
    </row>
    <row r="621" spans="1:9" s="1" customFormat="1" ht="16.5" customHeight="1">
      <c r="A621" s="41" t="s">
        <v>152</v>
      </c>
      <c r="B621" s="78" t="s">
        <v>30</v>
      </c>
      <c r="C621" s="19">
        <v>26215</v>
      </c>
      <c r="D621" s="19" t="s">
        <v>14</v>
      </c>
      <c r="E621" s="19">
        <v>26215</v>
      </c>
      <c r="F621" s="19">
        <v>0</v>
      </c>
      <c r="G621" s="19" t="s">
        <v>14</v>
      </c>
      <c r="H621" s="28">
        <v>0</v>
      </c>
      <c r="I621" s="97"/>
    </row>
    <row r="622" spans="1:9" s="1" customFormat="1" ht="16.5" customHeight="1">
      <c r="A622" s="41" t="s">
        <v>153</v>
      </c>
      <c r="B622" s="78" t="s">
        <v>30</v>
      </c>
      <c r="C622" s="19">
        <v>0</v>
      </c>
      <c r="D622" s="19" t="s">
        <v>14</v>
      </c>
      <c r="E622" s="19" t="s">
        <v>14</v>
      </c>
      <c r="F622" s="19">
        <v>0</v>
      </c>
      <c r="G622" s="19" t="s">
        <v>14</v>
      </c>
      <c r="H622" s="28">
        <v>0</v>
      </c>
      <c r="I622" s="97"/>
    </row>
    <row r="623" spans="1:9" s="1" customFormat="1" ht="18" customHeight="1" thickBot="1">
      <c r="A623" s="75" t="s">
        <v>259</v>
      </c>
      <c r="B623" s="91"/>
      <c r="C623" s="63">
        <f aca="true" t="shared" si="99" ref="C623:H623">SUM(C617:C622)</f>
        <v>2601574.2399999998</v>
      </c>
      <c r="D623" s="63">
        <f t="shared" si="99"/>
        <v>0</v>
      </c>
      <c r="E623" s="63">
        <f t="shared" si="99"/>
        <v>2091127.42</v>
      </c>
      <c r="F623" s="63">
        <f t="shared" si="99"/>
        <v>510446.8199999996</v>
      </c>
      <c r="G623" s="63">
        <f t="shared" si="99"/>
        <v>0</v>
      </c>
      <c r="H623" s="63">
        <f t="shared" si="99"/>
        <v>510446.8199999996</v>
      </c>
      <c r="I623" s="97"/>
    </row>
    <row r="624" spans="2:9" s="1" customFormat="1" ht="7.5" customHeight="1">
      <c r="B624" s="16"/>
      <c r="C624" s="134"/>
      <c r="D624" s="134"/>
      <c r="E624" s="134"/>
      <c r="F624" s="134"/>
      <c r="G624" s="134"/>
      <c r="H624" s="134"/>
      <c r="I624" s="97"/>
    </row>
    <row r="625" spans="1:9" s="1" customFormat="1" ht="18.75" customHeight="1">
      <c r="A625" s="7" t="s">
        <v>26</v>
      </c>
      <c r="B625" s="15"/>
      <c r="C625" s="8">
        <f aca="true" t="shared" si="100" ref="C625:H625">C615+C623</f>
        <v>6294493.709999999</v>
      </c>
      <c r="D625" s="8">
        <f t="shared" si="100"/>
        <v>3553.34</v>
      </c>
      <c r="E625" s="8">
        <f t="shared" si="100"/>
        <v>3447597.0999999996</v>
      </c>
      <c r="F625" s="8">
        <f t="shared" si="100"/>
        <v>2843343.2699999986</v>
      </c>
      <c r="G625" s="8">
        <f t="shared" si="100"/>
        <v>0</v>
      </c>
      <c r="H625" s="8">
        <f t="shared" si="100"/>
        <v>2843343.2699999986</v>
      </c>
      <c r="I625" s="97"/>
    </row>
    <row r="626" spans="1:9" s="1" customFormat="1" ht="24.75" customHeight="1" thickBot="1">
      <c r="A626" s="131" t="s">
        <v>27</v>
      </c>
      <c r="B626" s="132"/>
      <c r="C626" s="112">
        <f aca="true" t="shared" si="101" ref="C626:H626">C208+C514+C625</f>
        <v>18029894.770000003</v>
      </c>
      <c r="D626" s="112">
        <f t="shared" si="101"/>
        <v>287922.7999999996</v>
      </c>
      <c r="E626" s="112">
        <f t="shared" si="101"/>
        <v>14755297.359999994</v>
      </c>
      <c r="F626" s="112">
        <f t="shared" si="101"/>
        <v>2986674.610000004</v>
      </c>
      <c r="G626" s="112">
        <f t="shared" si="101"/>
        <v>0</v>
      </c>
      <c r="H626" s="112">
        <f t="shared" si="101"/>
        <v>2986674.610000004</v>
      </c>
      <c r="I626" s="97"/>
    </row>
    <row r="627" spans="2:9" s="1" customFormat="1" ht="3.75" customHeight="1" thickTop="1">
      <c r="B627" s="16"/>
      <c r="C627" s="134"/>
      <c r="D627" s="134"/>
      <c r="E627" s="134"/>
      <c r="F627" s="134"/>
      <c r="G627" s="134"/>
      <c r="H627" s="134"/>
      <c r="I627" s="97"/>
    </row>
    <row r="628" spans="1:9" s="1" customFormat="1" ht="17.25" customHeight="1" thickBot="1">
      <c r="A628" s="47"/>
      <c r="B628" s="81"/>
      <c r="C628" s="26"/>
      <c r="D628" s="26"/>
      <c r="E628" s="26"/>
      <c r="F628" s="26"/>
      <c r="G628" s="26"/>
      <c r="H628" s="26"/>
      <c r="I628" s="97"/>
    </row>
    <row r="629" ht="21.75" customHeight="1" thickBot="1">
      <c r="A629" s="116" t="s">
        <v>266</v>
      </c>
    </row>
    <row r="630" spans="1:9" ht="17.25" customHeight="1">
      <c r="A630" s="106" t="s">
        <v>261</v>
      </c>
      <c r="B630" s="107"/>
      <c r="C630" s="148"/>
      <c r="D630" s="148"/>
      <c r="E630" s="148"/>
      <c r="F630" s="148"/>
      <c r="G630" s="148"/>
      <c r="H630" s="149">
        <f>LARGE(H$520:H$614,1)</f>
        <v>36683.78</v>
      </c>
      <c r="I630" s="99">
        <v>1</v>
      </c>
    </row>
    <row r="631" spans="1:9" ht="17.25" customHeight="1">
      <c r="A631" s="106" t="s">
        <v>262</v>
      </c>
      <c r="B631" s="107"/>
      <c r="C631" s="148"/>
      <c r="D631" s="148"/>
      <c r="E631" s="148"/>
      <c r="F631" s="148"/>
      <c r="G631" s="148"/>
      <c r="H631" s="149">
        <f>LARGE(H$520:H$614,2)</f>
        <v>36486.85</v>
      </c>
      <c r="I631" s="99">
        <v>2</v>
      </c>
    </row>
    <row r="632" spans="1:9" ht="17.25" customHeight="1">
      <c r="A632" s="106" t="s">
        <v>263</v>
      </c>
      <c r="B632" s="107"/>
      <c r="C632" s="148"/>
      <c r="D632" s="148"/>
      <c r="E632" s="148"/>
      <c r="F632" s="148"/>
      <c r="G632" s="148"/>
      <c r="H632" s="149">
        <f>LARGE(H$520:H$614,3)</f>
        <v>35421.56</v>
      </c>
      <c r="I632" s="99">
        <v>3</v>
      </c>
    </row>
    <row r="633" spans="1:8" ht="17.25" customHeight="1">
      <c r="A633" s="113"/>
      <c r="B633" s="114"/>
      <c r="C633" s="150"/>
      <c r="D633" s="150"/>
      <c r="E633" s="150"/>
      <c r="F633" s="150"/>
      <c r="G633" s="150"/>
      <c r="H633" s="151"/>
    </row>
    <row r="634" spans="1:8" ht="17.25" customHeight="1" thickBot="1">
      <c r="A634" s="113"/>
      <c r="B634" s="114"/>
      <c r="C634" s="150"/>
      <c r="D634" s="150"/>
      <c r="E634" s="150"/>
      <c r="F634" s="150"/>
      <c r="G634" s="150"/>
      <c r="H634" s="151"/>
    </row>
    <row r="635" spans="1:8" ht="17.25" customHeight="1" thickBot="1">
      <c r="A635" s="115" t="s">
        <v>265</v>
      </c>
      <c r="H635" s="152"/>
    </row>
    <row r="636" spans="1:9" ht="15" customHeight="1">
      <c r="A636" s="104" t="s">
        <v>264</v>
      </c>
      <c r="B636" s="105"/>
      <c r="C636" s="153"/>
      <c r="D636" s="153"/>
      <c r="E636" s="153"/>
      <c r="F636" s="153"/>
      <c r="G636" s="153"/>
      <c r="H636" s="154">
        <f>SMALL(H$520:H$614,1)</f>
        <v>627.7099999999991</v>
      </c>
      <c r="I636" s="99">
        <v>1</v>
      </c>
    </row>
    <row r="637" spans="1:9" ht="15" customHeight="1">
      <c r="A637" s="104" t="s">
        <v>273</v>
      </c>
      <c r="B637" s="105"/>
      <c r="C637" s="153"/>
      <c r="D637" s="153"/>
      <c r="E637" s="153"/>
      <c r="F637" s="153"/>
      <c r="G637" s="153"/>
      <c r="H637" s="154">
        <f>SMALL(H$520:H$614,2)</f>
        <v>7699.840000000004</v>
      </c>
      <c r="I637" s="99">
        <v>2</v>
      </c>
    </row>
    <row r="638" spans="1:9" ht="15" customHeight="1">
      <c r="A638" s="104" t="s">
        <v>274</v>
      </c>
      <c r="B638" s="105"/>
      <c r="C638" s="153"/>
      <c r="D638" s="153"/>
      <c r="E638" s="153"/>
      <c r="F638" s="153"/>
      <c r="G638" s="153"/>
      <c r="H638" s="154">
        <f>SMALL(H$520:H$614,3)</f>
        <v>8421.300000000003</v>
      </c>
      <c r="I638" s="99">
        <v>3</v>
      </c>
    </row>
  </sheetData>
  <sheetProtection/>
  <mergeCells count="3">
    <mergeCell ref="A2:H2"/>
    <mergeCell ref="A3:H3"/>
    <mergeCell ref="A6:H6"/>
  </mergeCells>
  <printOptions/>
  <pageMargins left="0.25" right="0.25" top="0.75" bottom="0.75" header="0.3" footer="0.3"/>
  <pageSetup horizontalDpi="600" verticalDpi="600" orientation="portrait" paperSize="66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3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.8515625" style="0" bestFit="1" customWidth="1"/>
    <col min="2" max="2" width="11.421875" style="0" customWidth="1"/>
    <col min="3" max="3" width="7.7109375" style="0" customWidth="1"/>
    <col min="4" max="4" width="21.28125" style="0" customWidth="1"/>
    <col min="5" max="5" width="21.421875" style="0" bestFit="1" customWidth="1"/>
    <col min="6" max="6" width="6.7109375" style="0" customWidth="1"/>
    <col min="7" max="12" width="14.421875" style="0" customWidth="1"/>
    <col min="13" max="13" width="4.7109375" style="0" customWidth="1"/>
  </cols>
  <sheetData>
    <row r="1" spans="1:12" s="1" customFormat="1" ht="22.5" customHeight="1">
      <c r="A1" s="9" t="s">
        <v>275</v>
      </c>
      <c r="B1" s="9" t="s">
        <v>4</v>
      </c>
      <c r="C1" s="9" t="s">
        <v>154</v>
      </c>
      <c r="D1" s="9" t="s">
        <v>431</v>
      </c>
      <c r="E1" s="9" t="s">
        <v>430</v>
      </c>
      <c r="F1" s="9" t="s">
        <v>155</v>
      </c>
      <c r="G1" s="10" t="s">
        <v>156</v>
      </c>
      <c r="H1" s="10" t="s">
        <v>8</v>
      </c>
      <c r="I1" s="10" t="s">
        <v>7</v>
      </c>
      <c r="J1" s="10" t="s">
        <v>9</v>
      </c>
      <c r="K1" s="10" t="s">
        <v>10</v>
      </c>
      <c r="L1" s="10" t="s">
        <v>11</v>
      </c>
    </row>
    <row r="2" spans="1:12" s="1" customFormat="1" ht="22.5" customHeight="1">
      <c r="A2" s="11">
        <v>100</v>
      </c>
      <c r="B2" s="12">
        <v>2011</v>
      </c>
      <c r="C2" s="12">
        <v>2011</v>
      </c>
      <c r="D2" s="11">
        <v>1010</v>
      </c>
      <c r="E2" s="11" t="s">
        <v>276</v>
      </c>
      <c r="F2" s="11" t="s">
        <v>13</v>
      </c>
      <c r="G2" s="13">
        <v>47396.48</v>
      </c>
      <c r="H2" s="13" t="s">
        <v>14</v>
      </c>
      <c r="I2" s="13">
        <v>47396.48</v>
      </c>
      <c r="J2" s="13">
        <v>0</v>
      </c>
      <c r="K2" s="13" t="s">
        <v>14</v>
      </c>
      <c r="L2" s="13">
        <v>0</v>
      </c>
    </row>
    <row r="3" spans="1:12" s="1" customFormat="1" ht="22.5" customHeight="1">
      <c r="A3" s="11">
        <v>100</v>
      </c>
      <c r="B3" s="12">
        <v>2011</v>
      </c>
      <c r="C3" s="12">
        <v>2011</v>
      </c>
      <c r="D3" s="11">
        <v>3040</v>
      </c>
      <c r="E3" s="11" t="s">
        <v>277</v>
      </c>
      <c r="F3" s="11" t="s">
        <v>13</v>
      </c>
      <c r="G3" s="13">
        <v>28431.45</v>
      </c>
      <c r="H3" s="13" t="s">
        <v>14</v>
      </c>
      <c r="I3" s="13">
        <v>28431.45</v>
      </c>
      <c r="J3" s="13">
        <v>0</v>
      </c>
      <c r="K3" s="13" t="s">
        <v>14</v>
      </c>
      <c r="L3" s="13">
        <v>0</v>
      </c>
    </row>
    <row r="4" spans="1:12" s="1" customFormat="1" ht="22.5" customHeight="1">
      <c r="A4" s="11">
        <v>100</v>
      </c>
      <c r="B4" s="12">
        <v>2011</v>
      </c>
      <c r="C4" s="12">
        <v>2011</v>
      </c>
      <c r="D4" s="11">
        <v>3310</v>
      </c>
      <c r="E4" s="11" t="s">
        <v>278</v>
      </c>
      <c r="F4" s="11" t="s">
        <v>13</v>
      </c>
      <c r="G4" s="13">
        <v>814.47</v>
      </c>
      <c r="H4" s="13" t="s">
        <v>14</v>
      </c>
      <c r="I4" s="13">
        <v>814.47</v>
      </c>
      <c r="J4" s="13">
        <v>0</v>
      </c>
      <c r="K4" s="13" t="s">
        <v>14</v>
      </c>
      <c r="L4" s="13">
        <v>0</v>
      </c>
    </row>
    <row r="5" spans="1:12" s="1" customFormat="1" ht="22.5" customHeight="1">
      <c r="A5" s="11">
        <v>100</v>
      </c>
      <c r="B5" s="12">
        <v>2011</v>
      </c>
      <c r="C5" s="12">
        <v>2011</v>
      </c>
      <c r="D5" s="11">
        <v>6010</v>
      </c>
      <c r="E5" s="11" t="s">
        <v>279</v>
      </c>
      <c r="F5" s="11" t="s">
        <v>13</v>
      </c>
      <c r="G5" s="13">
        <v>2343.11</v>
      </c>
      <c r="H5" s="13" t="s">
        <v>14</v>
      </c>
      <c r="I5" s="13">
        <v>2343.11</v>
      </c>
      <c r="J5" s="13">
        <v>0</v>
      </c>
      <c r="K5" s="13" t="s">
        <v>14</v>
      </c>
      <c r="L5" s="13">
        <v>0</v>
      </c>
    </row>
    <row r="6" spans="1:12" s="1" customFormat="1" ht="22.5" customHeight="1">
      <c r="A6" s="11">
        <v>100</v>
      </c>
      <c r="B6" s="12">
        <v>2011</v>
      </c>
      <c r="C6" s="12">
        <v>2012</v>
      </c>
      <c r="D6" s="11">
        <v>1010</v>
      </c>
      <c r="E6" s="11" t="s">
        <v>276</v>
      </c>
      <c r="F6" s="11" t="s">
        <v>13</v>
      </c>
      <c r="G6" s="13">
        <v>0</v>
      </c>
      <c r="H6" s="13">
        <v>47396.48</v>
      </c>
      <c r="I6" s="13">
        <v>-47396.48</v>
      </c>
      <c r="J6" s="13">
        <v>0</v>
      </c>
      <c r="K6" s="13" t="s">
        <v>14</v>
      </c>
      <c r="L6" s="13">
        <v>0</v>
      </c>
    </row>
    <row r="7" spans="1:12" s="1" customFormat="1" ht="22.5" customHeight="1">
      <c r="A7" s="11">
        <v>100</v>
      </c>
      <c r="B7" s="12">
        <v>2011</v>
      </c>
      <c r="C7" s="12">
        <v>2012</v>
      </c>
      <c r="D7" s="11">
        <v>3040</v>
      </c>
      <c r="E7" s="11" t="s">
        <v>277</v>
      </c>
      <c r="F7" s="11" t="s">
        <v>13</v>
      </c>
      <c r="G7" s="13">
        <v>0</v>
      </c>
      <c r="H7" s="13">
        <v>8070.25</v>
      </c>
      <c r="I7" s="13">
        <v>-8070.25</v>
      </c>
      <c r="J7" s="13">
        <v>0</v>
      </c>
      <c r="K7" s="13" t="s">
        <v>14</v>
      </c>
      <c r="L7" s="13">
        <v>0</v>
      </c>
    </row>
    <row r="8" spans="1:12" s="1" customFormat="1" ht="22.5" customHeight="1">
      <c r="A8" s="11">
        <v>100</v>
      </c>
      <c r="B8" s="12">
        <v>2011</v>
      </c>
      <c r="C8" s="12">
        <v>2012</v>
      </c>
      <c r="D8" s="11">
        <v>3310</v>
      </c>
      <c r="E8" s="11" t="s">
        <v>278</v>
      </c>
      <c r="F8" s="11" t="s">
        <v>13</v>
      </c>
      <c r="G8" s="13">
        <v>0</v>
      </c>
      <c r="H8" s="13">
        <v>814.47</v>
      </c>
      <c r="I8" s="13">
        <v>-814.47</v>
      </c>
      <c r="J8" s="13">
        <v>0</v>
      </c>
      <c r="K8" s="13" t="s">
        <v>14</v>
      </c>
      <c r="L8" s="13">
        <v>0</v>
      </c>
    </row>
    <row r="9" spans="1:12" s="1" customFormat="1" ht="22.5" customHeight="1">
      <c r="A9" s="11">
        <v>100</v>
      </c>
      <c r="B9" s="12">
        <v>2011</v>
      </c>
      <c r="C9" s="12">
        <v>2012</v>
      </c>
      <c r="D9" s="11">
        <v>6010</v>
      </c>
      <c r="E9" s="11" t="s">
        <v>279</v>
      </c>
      <c r="F9" s="11" t="s">
        <v>13</v>
      </c>
      <c r="G9" s="13">
        <v>0</v>
      </c>
      <c r="H9" s="13">
        <v>2259.7200000000003</v>
      </c>
      <c r="I9" s="13">
        <v>-2269.37</v>
      </c>
      <c r="J9" s="13">
        <v>9.649999999999636</v>
      </c>
      <c r="K9" s="13" t="s">
        <v>14</v>
      </c>
      <c r="L9" s="13">
        <v>9.649999999999636</v>
      </c>
    </row>
    <row r="10" spans="1:12" s="1" customFormat="1" ht="22.5" customHeight="1">
      <c r="A10" s="11">
        <v>100</v>
      </c>
      <c r="B10" s="12">
        <v>2011</v>
      </c>
      <c r="C10" s="12">
        <v>2013</v>
      </c>
      <c r="D10" s="11">
        <v>3040</v>
      </c>
      <c r="E10" s="11" t="s">
        <v>277</v>
      </c>
      <c r="F10" s="11" t="s">
        <v>13</v>
      </c>
      <c r="G10" s="13">
        <v>0</v>
      </c>
      <c r="H10" s="13" t="s">
        <v>14</v>
      </c>
      <c r="I10" s="13">
        <v>-20242.17</v>
      </c>
      <c r="J10" s="13">
        <v>20242.17</v>
      </c>
      <c r="K10" s="13" t="s">
        <v>14</v>
      </c>
      <c r="L10" s="13">
        <v>20242.17</v>
      </c>
    </row>
    <row r="11" spans="1:12" s="1" customFormat="1" ht="22.5" customHeight="1">
      <c r="A11" s="11">
        <v>100</v>
      </c>
      <c r="B11" s="12">
        <v>2011</v>
      </c>
      <c r="C11" s="12">
        <v>2013</v>
      </c>
      <c r="D11" s="11">
        <v>6010</v>
      </c>
      <c r="E11" s="11" t="s">
        <v>279</v>
      </c>
      <c r="F11" s="11" t="s">
        <v>13</v>
      </c>
      <c r="G11" s="13">
        <v>0</v>
      </c>
      <c r="H11" s="13">
        <v>73.71000000000001</v>
      </c>
      <c r="I11" s="13">
        <v>-73.74000000000001</v>
      </c>
      <c r="J11" s="13">
        <v>0.030000000000001137</v>
      </c>
      <c r="K11" s="13" t="s">
        <v>14</v>
      </c>
      <c r="L11" s="13">
        <v>0.030000000000001137</v>
      </c>
    </row>
    <row r="12" spans="1:12" s="1" customFormat="1" ht="22.5" customHeight="1">
      <c r="A12" s="11">
        <v>100</v>
      </c>
      <c r="B12" s="12">
        <v>2012</v>
      </c>
      <c r="C12" s="12">
        <v>2011</v>
      </c>
      <c r="D12" s="11">
        <v>1010</v>
      </c>
      <c r="E12" s="11" t="s">
        <v>276</v>
      </c>
      <c r="F12" s="11" t="s">
        <v>13</v>
      </c>
      <c r="G12" s="13">
        <v>1513415</v>
      </c>
      <c r="H12" s="13" t="s">
        <v>14</v>
      </c>
      <c r="I12" s="13" t="s">
        <v>14</v>
      </c>
      <c r="J12" s="13">
        <v>1513415</v>
      </c>
      <c r="K12" s="13" t="s">
        <v>14</v>
      </c>
      <c r="L12" s="13">
        <v>1513415</v>
      </c>
    </row>
    <row r="13" spans="1:12" s="1" customFormat="1" ht="22.5" customHeight="1">
      <c r="A13" s="11">
        <v>100</v>
      </c>
      <c r="B13" s="12">
        <v>2012</v>
      </c>
      <c r="C13" s="12">
        <v>2011</v>
      </c>
      <c r="D13" s="11">
        <v>2120</v>
      </c>
      <c r="E13" s="11" t="s">
        <v>280</v>
      </c>
      <c r="F13" s="11" t="s">
        <v>13</v>
      </c>
      <c r="G13" s="13">
        <v>68000</v>
      </c>
      <c r="H13" s="13" t="s">
        <v>14</v>
      </c>
      <c r="I13" s="13" t="s">
        <v>14</v>
      </c>
      <c r="J13" s="13">
        <v>68000</v>
      </c>
      <c r="K13" s="13" t="s">
        <v>14</v>
      </c>
      <c r="L13" s="13">
        <v>68000</v>
      </c>
    </row>
    <row r="14" spans="1:12" s="1" customFormat="1" ht="22.5" customHeight="1">
      <c r="A14" s="11">
        <v>100</v>
      </c>
      <c r="B14" s="12">
        <v>2012</v>
      </c>
      <c r="C14" s="12">
        <v>2011</v>
      </c>
      <c r="D14" s="11">
        <v>3040</v>
      </c>
      <c r="E14" s="11" t="s">
        <v>277</v>
      </c>
      <c r="F14" s="11" t="s">
        <v>13</v>
      </c>
      <c r="G14" s="13">
        <v>120147</v>
      </c>
      <c r="H14" s="13" t="s">
        <v>14</v>
      </c>
      <c r="I14" s="13" t="s">
        <v>14</v>
      </c>
      <c r="J14" s="13">
        <v>120147</v>
      </c>
      <c r="K14" s="13" t="s">
        <v>14</v>
      </c>
      <c r="L14" s="13">
        <v>120147</v>
      </c>
    </row>
    <row r="15" spans="1:12" s="1" customFormat="1" ht="22.5" customHeight="1">
      <c r="A15" s="11">
        <v>100</v>
      </c>
      <c r="B15" s="12">
        <v>2012</v>
      </c>
      <c r="C15" s="12">
        <v>2011</v>
      </c>
      <c r="D15" s="11">
        <v>3310</v>
      </c>
      <c r="E15" s="11" t="s">
        <v>278</v>
      </c>
      <c r="F15" s="11" t="s">
        <v>13</v>
      </c>
      <c r="G15" s="13">
        <v>11200</v>
      </c>
      <c r="H15" s="13" t="s">
        <v>14</v>
      </c>
      <c r="I15" s="13" t="s">
        <v>14</v>
      </c>
      <c r="J15" s="13">
        <v>11200</v>
      </c>
      <c r="K15" s="13" t="s">
        <v>14</v>
      </c>
      <c r="L15" s="13">
        <v>11200</v>
      </c>
    </row>
    <row r="16" spans="1:12" s="1" customFormat="1" ht="22.5" customHeight="1">
      <c r="A16" s="11">
        <v>100</v>
      </c>
      <c r="B16" s="12">
        <v>2012</v>
      </c>
      <c r="C16" s="12">
        <v>2011</v>
      </c>
      <c r="D16" s="11">
        <v>6010</v>
      </c>
      <c r="E16" s="11" t="s">
        <v>279</v>
      </c>
      <c r="F16" s="11" t="s">
        <v>13</v>
      </c>
      <c r="G16" s="13">
        <v>48000</v>
      </c>
      <c r="H16" s="13" t="s">
        <v>14</v>
      </c>
      <c r="I16" s="13" t="s">
        <v>14</v>
      </c>
      <c r="J16" s="13">
        <v>48000</v>
      </c>
      <c r="K16" s="13" t="s">
        <v>14</v>
      </c>
      <c r="L16" s="13">
        <v>48000</v>
      </c>
    </row>
    <row r="17" spans="1:12" s="1" customFormat="1" ht="22.5" customHeight="1">
      <c r="A17" s="11">
        <v>100</v>
      </c>
      <c r="B17" s="12">
        <v>2012</v>
      </c>
      <c r="C17" s="12">
        <v>2011</v>
      </c>
      <c r="D17" s="11">
        <v>6020</v>
      </c>
      <c r="E17" s="11" t="s">
        <v>281</v>
      </c>
      <c r="F17" s="11" t="s">
        <v>13</v>
      </c>
      <c r="G17" s="13">
        <v>2400</v>
      </c>
      <c r="H17" s="13" t="s">
        <v>14</v>
      </c>
      <c r="I17" s="13" t="s">
        <v>14</v>
      </c>
      <c r="J17" s="13">
        <v>2400</v>
      </c>
      <c r="K17" s="13" t="s">
        <v>14</v>
      </c>
      <c r="L17" s="13">
        <v>2400</v>
      </c>
    </row>
    <row r="18" spans="1:12" s="1" customFormat="1" ht="22.5" customHeight="1">
      <c r="A18" s="11">
        <v>100</v>
      </c>
      <c r="B18" s="12">
        <v>2012</v>
      </c>
      <c r="C18" s="12">
        <v>2011</v>
      </c>
      <c r="D18" s="11">
        <v>8140</v>
      </c>
      <c r="E18" s="11" t="s">
        <v>282</v>
      </c>
      <c r="F18" s="11" t="s">
        <v>13</v>
      </c>
      <c r="G18" s="13">
        <v>63002</v>
      </c>
      <c r="H18" s="13" t="s">
        <v>14</v>
      </c>
      <c r="I18" s="13" t="s">
        <v>14</v>
      </c>
      <c r="J18" s="13">
        <v>63002</v>
      </c>
      <c r="K18" s="13" t="s">
        <v>14</v>
      </c>
      <c r="L18" s="13">
        <v>63002</v>
      </c>
    </row>
    <row r="19" spans="1:12" s="1" customFormat="1" ht="32.25" customHeight="1">
      <c r="A19" s="11">
        <v>100</v>
      </c>
      <c r="B19" s="12">
        <v>2012</v>
      </c>
      <c r="C19" s="12">
        <v>2011</v>
      </c>
      <c r="D19" s="11">
        <v>9350</v>
      </c>
      <c r="E19" s="11" t="s">
        <v>283</v>
      </c>
      <c r="F19" s="11" t="s">
        <v>13</v>
      </c>
      <c r="G19" s="13">
        <v>6000</v>
      </c>
      <c r="H19" s="13" t="s">
        <v>14</v>
      </c>
      <c r="I19" s="13" t="s">
        <v>14</v>
      </c>
      <c r="J19" s="13">
        <v>6000</v>
      </c>
      <c r="K19" s="13" t="s">
        <v>14</v>
      </c>
      <c r="L19" s="13">
        <v>6000</v>
      </c>
    </row>
    <row r="20" spans="1:12" s="1" customFormat="1" ht="22.5" customHeight="1">
      <c r="A20" s="11">
        <v>100</v>
      </c>
      <c r="B20" s="12">
        <v>2012</v>
      </c>
      <c r="C20" s="12">
        <v>2012</v>
      </c>
      <c r="D20" s="11">
        <v>1010</v>
      </c>
      <c r="E20" s="11" t="s">
        <v>276</v>
      </c>
      <c r="F20" s="11" t="s">
        <v>13</v>
      </c>
      <c r="G20" s="13">
        <v>-23284.76</v>
      </c>
      <c r="H20" s="13">
        <v>1429939.0099999998</v>
      </c>
      <c r="I20" s="13">
        <v>54123.62</v>
      </c>
      <c r="J20" s="13">
        <v>-1507347.39</v>
      </c>
      <c r="K20" s="13" t="s">
        <v>14</v>
      </c>
      <c r="L20" s="13">
        <v>-1507347.39</v>
      </c>
    </row>
    <row r="21" spans="1:12" s="1" customFormat="1" ht="22.5" customHeight="1">
      <c r="A21" s="11">
        <v>100</v>
      </c>
      <c r="B21" s="12">
        <v>2012</v>
      </c>
      <c r="C21" s="12">
        <v>2012</v>
      </c>
      <c r="D21" s="11">
        <v>1090</v>
      </c>
      <c r="E21" s="11" t="s">
        <v>284</v>
      </c>
      <c r="F21" s="11" t="s">
        <v>13</v>
      </c>
      <c r="G21" s="13">
        <v>1086.71</v>
      </c>
      <c r="H21" s="13">
        <v>1086.71</v>
      </c>
      <c r="I21" s="13" t="s">
        <v>14</v>
      </c>
      <c r="J21" s="13">
        <v>0</v>
      </c>
      <c r="K21" s="13" t="s">
        <v>14</v>
      </c>
      <c r="L21" s="13">
        <v>0</v>
      </c>
    </row>
    <row r="22" spans="1:12" s="1" customFormat="1" ht="22.5" customHeight="1">
      <c r="A22" s="11">
        <v>100</v>
      </c>
      <c r="B22" s="12">
        <v>2012</v>
      </c>
      <c r="C22" s="12">
        <v>2012</v>
      </c>
      <c r="D22" s="11">
        <v>2120</v>
      </c>
      <c r="E22" s="11" t="s">
        <v>280</v>
      </c>
      <c r="F22" s="11" t="s">
        <v>13</v>
      </c>
      <c r="G22" s="13">
        <v>-39086.71</v>
      </c>
      <c r="H22" s="13">
        <v>556.63</v>
      </c>
      <c r="I22" s="13">
        <v>0</v>
      </c>
      <c r="J22" s="13">
        <v>-39643.34</v>
      </c>
      <c r="K22" s="13" t="s">
        <v>14</v>
      </c>
      <c r="L22" s="13">
        <v>-39643.34</v>
      </c>
    </row>
    <row r="23" spans="1:12" s="1" customFormat="1" ht="22.5" customHeight="1">
      <c r="A23" s="11">
        <v>100</v>
      </c>
      <c r="B23" s="12">
        <v>2012</v>
      </c>
      <c r="C23" s="12">
        <v>2012</v>
      </c>
      <c r="D23" s="11">
        <v>3040</v>
      </c>
      <c r="E23" s="11" t="s">
        <v>277</v>
      </c>
      <c r="F23" s="11" t="s">
        <v>13</v>
      </c>
      <c r="G23" s="13">
        <v>158000</v>
      </c>
      <c r="H23" s="13">
        <v>137921.68</v>
      </c>
      <c r="I23" s="13">
        <v>2856.8499999999985</v>
      </c>
      <c r="J23" s="13">
        <v>17221.47000000001</v>
      </c>
      <c r="K23" s="13" t="s">
        <v>14</v>
      </c>
      <c r="L23" s="13">
        <v>17221.47000000001</v>
      </c>
    </row>
    <row r="24" spans="1:12" s="1" customFormat="1" ht="22.5" customHeight="1">
      <c r="A24" s="11">
        <v>100</v>
      </c>
      <c r="B24" s="12">
        <v>2012</v>
      </c>
      <c r="C24" s="12">
        <v>2012</v>
      </c>
      <c r="D24" s="11">
        <v>3310</v>
      </c>
      <c r="E24" s="11" t="s">
        <v>278</v>
      </c>
      <c r="F24" s="11" t="s">
        <v>13</v>
      </c>
      <c r="G24" s="13">
        <v>0</v>
      </c>
      <c r="H24" s="13">
        <v>5199.68</v>
      </c>
      <c r="I24" s="13">
        <v>1037.91</v>
      </c>
      <c r="J24" s="13">
        <v>-6237.59</v>
      </c>
      <c r="K24" s="13" t="s">
        <v>14</v>
      </c>
      <c r="L24" s="13">
        <v>-6237.59</v>
      </c>
    </row>
    <row r="25" spans="1:12" s="1" customFormat="1" ht="22.5" customHeight="1">
      <c r="A25" s="11">
        <v>100</v>
      </c>
      <c r="B25" s="12">
        <v>2012</v>
      </c>
      <c r="C25" s="12">
        <v>2012</v>
      </c>
      <c r="D25" s="11">
        <v>6010</v>
      </c>
      <c r="E25" s="11" t="s">
        <v>279</v>
      </c>
      <c r="F25" s="11" t="s">
        <v>13</v>
      </c>
      <c r="G25" s="13">
        <v>501.8000000000002</v>
      </c>
      <c r="H25" s="13">
        <v>46408.08999999999</v>
      </c>
      <c r="I25" s="13">
        <v>2093.0599999999977</v>
      </c>
      <c r="J25" s="13">
        <v>-47999.349999999984</v>
      </c>
      <c r="K25" s="13" t="s">
        <v>14</v>
      </c>
      <c r="L25" s="13">
        <v>-47999.349999999984</v>
      </c>
    </row>
    <row r="26" spans="1:12" s="1" customFormat="1" ht="22.5" customHeight="1">
      <c r="A26" s="11">
        <v>100</v>
      </c>
      <c r="B26" s="12">
        <v>2012</v>
      </c>
      <c r="C26" s="12">
        <v>2012</v>
      </c>
      <c r="D26" s="11">
        <v>6020</v>
      </c>
      <c r="E26" s="11" t="s">
        <v>281</v>
      </c>
      <c r="F26" s="11" t="s">
        <v>13</v>
      </c>
      <c r="G26" s="13">
        <v>0</v>
      </c>
      <c r="H26" s="13">
        <v>643.5999999999999</v>
      </c>
      <c r="I26" s="13">
        <v>1635.9799999999998</v>
      </c>
      <c r="J26" s="13">
        <v>-2279.58</v>
      </c>
      <c r="K26" s="13" t="s">
        <v>14</v>
      </c>
      <c r="L26" s="13">
        <v>-2279.58</v>
      </c>
    </row>
    <row r="27" spans="1:12" s="1" customFormat="1" ht="32.25" customHeight="1">
      <c r="A27" s="11">
        <v>100</v>
      </c>
      <c r="B27" s="12">
        <v>2012</v>
      </c>
      <c r="C27" s="12">
        <v>2012</v>
      </c>
      <c r="D27" s="11">
        <v>9350</v>
      </c>
      <c r="E27" s="11" t="s">
        <v>283</v>
      </c>
      <c r="F27" s="11" t="s">
        <v>13</v>
      </c>
      <c r="G27" s="13">
        <v>-6000</v>
      </c>
      <c r="H27" s="13" t="s">
        <v>14</v>
      </c>
      <c r="I27" s="13" t="s">
        <v>14</v>
      </c>
      <c r="J27" s="13">
        <v>-6000</v>
      </c>
      <c r="K27" s="13" t="s">
        <v>14</v>
      </c>
      <c r="L27" s="13">
        <v>-6000</v>
      </c>
    </row>
    <row r="28" spans="1:12" s="1" customFormat="1" ht="22.5" customHeight="1">
      <c r="A28" s="11">
        <v>100</v>
      </c>
      <c r="B28" s="12">
        <v>2012</v>
      </c>
      <c r="C28" s="12">
        <v>2013</v>
      </c>
      <c r="D28" s="11">
        <v>1010</v>
      </c>
      <c r="E28" s="11" t="s">
        <v>276</v>
      </c>
      <c r="F28" s="11" t="s">
        <v>13</v>
      </c>
      <c r="G28" s="13">
        <v>0</v>
      </c>
      <c r="H28" s="13">
        <v>54123.62</v>
      </c>
      <c r="I28" s="13">
        <v>-54123.62</v>
      </c>
      <c r="J28" s="13">
        <v>0</v>
      </c>
      <c r="K28" s="13" t="s">
        <v>14</v>
      </c>
      <c r="L28" s="13">
        <v>0</v>
      </c>
    </row>
    <row r="29" spans="1:12" s="1" customFormat="1" ht="22.5" customHeight="1">
      <c r="A29" s="11">
        <v>100</v>
      </c>
      <c r="B29" s="12">
        <v>2012</v>
      </c>
      <c r="C29" s="12">
        <v>2013</v>
      </c>
      <c r="D29" s="11">
        <v>3040</v>
      </c>
      <c r="E29" s="11" t="s">
        <v>277</v>
      </c>
      <c r="F29" s="11" t="s">
        <v>13</v>
      </c>
      <c r="G29" s="13">
        <v>0</v>
      </c>
      <c r="H29" s="13">
        <v>2856.85</v>
      </c>
      <c r="I29" s="13">
        <v>-2856.85</v>
      </c>
      <c r="J29" s="13">
        <v>0</v>
      </c>
      <c r="K29" s="13" t="s">
        <v>14</v>
      </c>
      <c r="L29" s="13">
        <v>0</v>
      </c>
    </row>
    <row r="30" spans="1:12" s="1" customFormat="1" ht="22.5" customHeight="1">
      <c r="A30" s="11">
        <v>100</v>
      </c>
      <c r="B30" s="12">
        <v>2012</v>
      </c>
      <c r="C30" s="12">
        <v>2013</v>
      </c>
      <c r="D30" s="11">
        <v>3310</v>
      </c>
      <c r="E30" s="11" t="s">
        <v>278</v>
      </c>
      <c r="F30" s="11" t="s">
        <v>13</v>
      </c>
      <c r="G30" s="13">
        <v>0</v>
      </c>
      <c r="H30" s="13">
        <v>1037.91</v>
      </c>
      <c r="I30" s="13">
        <v>-1037.91</v>
      </c>
      <c r="J30" s="13">
        <v>0</v>
      </c>
      <c r="K30" s="13" t="s">
        <v>14</v>
      </c>
      <c r="L30" s="13">
        <v>0</v>
      </c>
    </row>
    <row r="31" spans="1:12" s="1" customFormat="1" ht="22.5" customHeight="1">
      <c r="A31" s="11">
        <v>100</v>
      </c>
      <c r="B31" s="12">
        <v>2012</v>
      </c>
      <c r="C31" s="12">
        <v>2013</v>
      </c>
      <c r="D31" s="11">
        <v>6010</v>
      </c>
      <c r="E31" s="11" t="s">
        <v>279</v>
      </c>
      <c r="F31" s="11" t="s">
        <v>13</v>
      </c>
      <c r="G31" s="13">
        <v>0</v>
      </c>
      <c r="H31" s="13">
        <v>2093.05</v>
      </c>
      <c r="I31" s="13">
        <v>-2093.05</v>
      </c>
      <c r="J31" s="13">
        <v>0</v>
      </c>
      <c r="K31" s="13" t="s">
        <v>14</v>
      </c>
      <c r="L31" s="13">
        <v>0</v>
      </c>
    </row>
    <row r="32" spans="1:12" s="1" customFormat="1" ht="22.5" customHeight="1">
      <c r="A32" s="11">
        <v>100</v>
      </c>
      <c r="B32" s="12">
        <v>2012</v>
      </c>
      <c r="C32" s="12">
        <v>2013</v>
      </c>
      <c r="D32" s="11">
        <v>6020</v>
      </c>
      <c r="E32" s="11" t="s">
        <v>281</v>
      </c>
      <c r="F32" s="11" t="s">
        <v>13</v>
      </c>
      <c r="G32" s="13">
        <v>0</v>
      </c>
      <c r="H32" s="13">
        <v>412.86</v>
      </c>
      <c r="I32" s="13">
        <v>-526.88</v>
      </c>
      <c r="J32" s="13">
        <v>114.01999999999998</v>
      </c>
      <c r="K32" s="13" t="s">
        <v>14</v>
      </c>
      <c r="L32" s="13">
        <v>114.01999999999998</v>
      </c>
    </row>
    <row r="33" spans="1:12" s="1" customFormat="1" ht="22.5" customHeight="1">
      <c r="A33" s="11">
        <v>100</v>
      </c>
      <c r="B33" s="12">
        <v>2013</v>
      </c>
      <c r="C33" s="12">
        <v>2012</v>
      </c>
      <c r="D33" s="11">
        <v>1010</v>
      </c>
      <c r="E33" s="11" t="s">
        <v>276</v>
      </c>
      <c r="F33" s="11" t="s">
        <v>13</v>
      </c>
      <c r="G33" s="13">
        <v>1865177</v>
      </c>
      <c r="H33" s="13" t="s">
        <v>14</v>
      </c>
      <c r="I33" s="13" t="s">
        <v>14</v>
      </c>
      <c r="J33" s="13">
        <v>1865177</v>
      </c>
      <c r="K33" s="13" t="s">
        <v>14</v>
      </c>
      <c r="L33" s="13">
        <v>1865177</v>
      </c>
    </row>
    <row r="34" spans="1:12" s="1" customFormat="1" ht="22.5" customHeight="1">
      <c r="A34" s="11">
        <v>100</v>
      </c>
      <c r="B34" s="12">
        <v>2013</v>
      </c>
      <c r="C34" s="12">
        <v>2012</v>
      </c>
      <c r="D34" s="11">
        <v>1070</v>
      </c>
      <c r="E34" s="11" t="s">
        <v>285</v>
      </c>
      <c r="F34" s="11" t="s">
        <v>13</v>
      </c>
      <c r="G34" s="13">
        <v>100000</v>
      </c>
      <c r="H34" s="13" t="s">
        <v>14</v>
      </c>
      <c r="I34" s="13" t="s">
        <v>14</v>
      </c>
      <c r="J34" s="13">
        <v>100000</v>
      </c>
      <c r="K34" s="13" t="s">
        <v>14</v>
      </c>
      <c r="L34" s="13">
        <v>100000</v>
      </c>
    </row>
    <row r="35" spans="1:12" s="1" customFormat="1" ht="22.5" customHeight="1">
      <c r="A35" s="11">
        <v>100</v>
      </c>
      <c r="B35" s="12">
        <v>2013</v>
      </c>
      <c r="C35" s="12">
        <v>2012</v>
      </c>
      <c r="D35" s="11">
        <v>2120</v>
      </c>
      <c r="E35" s="11" t="s">
        <v>280</v>
      </c>
      <c r="F35" s="11" t="s">
        <v>13</v>
      </c>
      <c r="G35" s="13">
        <v>45000</v>
      </c>
      <c r="H35" s="13" t="s">
        <v>14</v>
      </c>
      <c r="I35" s="13" t="s">
        <v>14</v>
      </c>
      <c r="J35" s="13">
        <v>45000</v>
      </c>
      <c r="K35" s="13" t="s">
        <v>14</v>
      </c>
      <c r="L35" s="13">
        <v>45000</v>
      </c>
    </row>
    <row r="36" spans="1:12" s="1" customFormat="1" ht="22.5" customHeight="1">
      <c r="A36" s="11">
        <v>100</v>
      </c>
      <c r="B36" s="12">
        <v>2013</v>
      </c>
      <c r="C36" s="12">
        <v>2012</v>
      </c>
      <c r="D36" s="11">
        <v>3040</v>
      </c>
      <c r="E36" s="11" t="s">
        <v>277</v>
      </c>
      <c r="F36" s="11" t="s">
        <v>13</v>
      </c>
      <c r="G36" s="13">
        <v>205147</v>
      </c>
      <c r="H36" s="13" t="s">
        <v>14</v>
      </c>
      <c r="I36" s="13" t="s">
        <v>14</v>
      </c>
      <c r="J36" s="13">
        <v>205147</v>
      </c>
      <c r="K36" s="13" t="s">
        <v>14</v>
      </c>
      <c r="L36" s="13">
        <v>205147</v>
      </c>
    </row>
    <row r="37" spans="1:12" s="1" customFormat="1" ht="22.5" customHeight="1">
      <c r="A37" s="11">
        <v>100</v>
      </c>
      <c r="B37" s="12">
        <v>2013</v>
      </c>
      <c r="C37" s="12">
        <v>2012</v>
      </c>
      <c r="D37" s="11">
        <v>3310</v>
      </c>
      <c r="E37" s="11" t="s">
        <v>278</v>
      </c>
      <c r="F37" s="11" t="s">
        <v>13</v>
      </c>
      <c r="G37" s="13">
        <v>11200</v>
      </c>
      <c r="H37" s="13" t="s">
        <v>14</v>
      </c>
      <c r="I37" s="13" t="s">
        <v>14</v>
      </c>
      <c r="J37" s="13">
        <v>11200</v>
      </c>
      <c r="K37" s="13" t="s">
        <v>14</v>
      </c>
      <c r="L37" s="13">
        <v>11200</v>
      </c>
    </row>
    <row r="38" spans="1:12" s="1" customFormat="1" ht="22.5" customHeight="1">
      <c r="A38" s="11">
        <v>100</v>
      </c>
      <c r="B38" s="12">
        <v>2013</v>
      </c>
      <c r="C38" s="12">
        <v>2012</v>
      </c>
      <c r="D38" s="11">
        <v>6010</v>
      </c>
      <c r="E38" s="11" t="s">
        <v>279</v>
      </c>
      <c r="F38" s="11" t="s">
        <v>13</v>
      </c>
      <c r="G38" s="13">
        <v>61000</v>
      </c>
      <c r="H38" s="13" t="s">
        <v>14</v>
      </c>
      <c r="I38" s="13" t="s">
        <v>14</v>
      </c>
      <c r="J38" s="13">
        <v>61000</v>
      </c>
      <c r="K38" s="13" t="s">
        <v>14</v>
      </c>
      <c r="L38" s="13">
        <v>61000</v>
      </c>
    </row>
    <row r="39" spans="1:12" s="1" customFormat="1" ht="22.5" customHeight="1">
      <c r="A39" s="11">
        <v>100</v>
      </c>
      <c r="B39" s="12">
        <v>2013</v>
      </c>
      <c r="C39" s="12">
        <v>2012</v>
      </c>
      <c r="D39" s="11">
        <v>6020</v>
      </c>
      <c r="E39" s="11" t="s">
        <v>281</v>
      </c>
      <c r="F39" s="11" t="s">
        <v>13</v>
      </c>
      <c r="G39" s="13">
        <v>2400</v>
      </c>
      <c r="H39" s="13" t="s">
        <v>14</v>
      </c>
      <c r="I39" s="13" t="s">
        <v>14</v>
      </c>
      <c r="J39" s="13">
        <v>2400</v>
      </c>
      <c r="K39" s="13" t="s">
        <v>14</v>
      </c>
      <c r="L39" s="13">
        <v>2400</v>
      </c>
    </row>
    <row r="40" spans="1:12" s="1" customFormat="1" ht="32.25" customHeight="1">
      <c r="A40" s="11">
        <v>100</v>
      </c>
      <c r="B40" s="12">
        <v>2013</v>
      </c>
      <c r="C40" s="12">
        <v>2012</v>
      </c>
      <c r="D40" s="11">
        <v>9350</v>
      </c>
      <c r="E40" s="11" t="s">
        <v>283</v>
      </c>
      <c r="F40" s="11" t="s">
        <v>13</v>
      </c>
      <c r="G40" s="13">
        <v>6000</v>
      </c>
      <c r="H40" s="13" t="s">
        <v>14</v>
      </c>
      <c r="I40" s="13" t="s">
        <v>14</v>
      </c>
      <c r="J40" s="13">
        <v>6000</v>
      </c>
      <c r="K40" s="13" t="s">
        <v>14</v>
      </c>
      <c r="L40" s="13">
        <v>6000</v>
      </c>
    </row>
    <row r="41" spans="1:12" s="1" customFormat="1" ht="22.5" customHeight="1">
      <c r="A41" s="11">
        <v>100</v>
      </c>
      <c r="B41" s="12">
        <v>2013</v>
      </c>
      <c r="C41" s="12">
        <v>2013</v>
      </c>
      <c r="D41" s="11">
        <v>1010</v>
      </c>
      <c r="E41" s="11" t="s">
        <v>276</v>
      </c>
      <c r="F41" s="11" t="s">
        <v>13</v>
      </c>
      <c r="G41" s="13">
        <v>-12418.53</v>
      </c>
      <c r="H41" s="13">
        <v>1403768.45</v>
      </c>
      <c r="I41" s="13" t="s">
        <v>14</v>
      </c>
      <c r="J41" s="13">
        <v>-1416186.98</v>
      </c>
      <c r="K41" s="13" t="s">
        <v>14</v>
      </c>
      <c r="L41" s="13">
        <v>-1416186.98</v>
      </c>
    </row>
    <row r="42" spans="1:12" s="1" customFormat="1" ht="22.5" customHeight="1">
      <c r="A42" s="11">
        <v>100</v>
      </c>
      <c r="B42" s="12">
        <v>2013</v>
      </c>
      <c r="C42" s="12">
        <v>2013</v>
      </c>
      <c r="D42" s="11">
        <v>1070</v>
      </c>
      <c r="E42" s="11" t="s">
        <v>285</v>
      </c>
      <c r="F42" s="11" t="s">
        <v>13</v>
      </c>
      <c r="G42" s="13">
        <v>0</v>
      </c>
      <c r="H42" s="13">
        <v>4285.2</v>
      </c>
      <c r="I42" s="13" t="s">
        <v>14</v>
      </c>
      <c r="J42" s="13">
        <v>-4285.2</v>
      </c>
      <c r="K42" s="13" t="s">
        <v>14</v>
      </c>
      <c r="L42" s="13">
        <v>-4285.2</v>
      </c>
    </row>
    <row r="43" spans="1:12" s="1" customFormat="1" ht="22.5" customHeight="1">
      <c r="A43" s="11">
        <v>100</v>
      </c>
      <c r="B43" s="12">
        <v>2013</v>
      </c>
      <c r="C43" s="12">
        <v>2013</v>
      </c>
      <c r="D43" s="11">
        <v>1090</v>
      </c>
      <c r="E43" s="11" t="s">
        <v>284</v>
      </c>
      <c r="F43" s="11" t="s">
        <v>13</v>
      </c>
      <c r="G43" s="13">
        <v>7668.31</v>
      </c>
      <c r="H43" s="13">
        <v>7668.31</v>
      </c>
      <c r="I43" s="13" t="s">
        <v>14</v>
      </c>
      <c r="J43" s="13">
        <v>0</v>
      </c>
      <c r="K43" s="13" t="s">
        <v>14</v>
      </c>
      <c r="L43" s="13">
        <v>0</v>
      </c>
    </row>
    <row r="44" spans="1:12" s="1" customFormat="1" ht="22.5" customHeight="1">
      <c r="A44" s="11">
        <v>100</v>
      </c>
      <c r="B44" s="12">
        <v>2013</v>
      </c>
      <c r="C44" s="12">
        <v>2013</v>
      </c>
      <c r="D44" s="11">
        <v>2120</v>
      </c>
      <c r="E44" s="11" t="s">
        <v>280</v>
      </c>
      <c r="F44" s="11" t="s">
        <v>13</v>
      </c>
      <c r="G44" s="13">
        <v>1938</v>
      </c>
      <c r="H44" s="13">
        <v>1928.91</v>
      </c>
      <c r="I44" s="13" t="s">
        <v>14</v>
      </c>
      <c r="J44" s="13">
        <v>9.089999999999918</v>
      </c>
      <c r="K44" s="13" t="s">
        <v>14</v>
      </c>
      <c r="L44" s="13">
        <v>9.089999999999918</v>
      </c>
    </row>
    <row r="45" spans="1:12" s="1" customFormat="1" ht="22.5" customHeight="1">
      <c r="A45" s="11">
        <v>100</v>
      </c>
      <c r="B45" s="12">
        <v>2013</v>
      </c>
      <c r="C45" s="12">
        <v>2013</v>
      </c>
      <c r="D45" s="11">
        <v>3040</v>
      </c>
      <c r="E45" s="11" t="s">
        <v>277</v>
      </c>
      <c r="F45" s="11" t="s">
        <v>13</v>
      </c>
      <c r="G45" s="13">
        <v>137497.24</v>
      </c>
      <c r="H45" s="13">
        <v>329622.17</v>
      </c>
      <c r="I45" s="13">
        <v>11289.740000000002</v>
      </c>
      <c r="J45" s="13">
        <v>-203414.67</v>
      </c>
      <c r="K45" s="13" t="s">
        <v>14</v>
      </c>
      <c r="L45" s="13">
        <v>-203414.67</v>
      </c>
    </row>
    <row r="46" spans="1:12" s="1" customFormat="1" ht="22.5" customHeight="1">
      <c r="A46" s="11">
        <v>100</v>
      </c>
      <c r="B46" s="12">
        <v>2013</v>
      </c>
      <c r="C46" s="12">
        <v>2013</v>
      </c>
      <c r="D46" s="11">
        <v>3310</v>
      </c>
      <c r="E46" s="11" t="s">
        <v>278</v>
      </c>
      <c r="F46" s="11" t="s">
        <v>13</v>
      </c>
      <c r="G46" s="13">
        <v>0</v>
      </c>
      <c r="H46" s="13">
        <v>5496.82</v>
      </c>
      <c r="I46" s="13" t="s">
        <v>14</v>
      </c>
      <c r="J46" s="13">
        <v>-5496.82</v>
      </c>
      <c r="K46" s="13" t="s">
        <v>14</v>
      </c>
      <c r="L46" s="13">
        <v>-5496.82</v>
      </c>
    </row>
    <row r="47" spans="1:12" s="1" customFormat="1" ht="22.5" customHeight="1">
      <c r="A47" s="11">
        <v>100</v>
      </c>
      <c r="B47" s="12">
        <v>2013</v>
      </c>
      <c r="C47" s="12">
        <v>2013</v>
      </c>
      <c r="D47" s="11">
        <v>6010</v>
      </c>
      <c r="E47" s="11" t="s">
        <v>279</v>
      </c>
      <c r="F47" s="11" t="s">
        <v>13</v>
      </c>
      <c r="G47" s="13">
        <v>-1456.9599999999991</v>
      </c>
      <c r="H47" s="13">
        <v>44863.19</v>
      </c>
      <c r="I47" s="13">
        <v>2277.5599999999995</v>
      </c>
      <c r="J47" s="13">
        <v>-48597.71</v>
      </c>
      <c r="K47" s="13" t="s">
        <v>14</v>
      </c>
      <c r="L47" s="13">
        <v>-48597.71</v>
      </c>
    </row>
    <row r="48" spans="1:12" s="1" customFormat="1" ht="22.5" customHeight="1">
      <c r="A48" s="11">
        <v>100</v>
      </c>
      <c r="B48" s="12">
        <v>2013</v>
      </c>
      <c r="C48" s="12">
        <v>2013</v>
      </c>
      <c r="D48" s="11">
        <v>6020</v>
      </c>
      <c r="E48" s="11" t="s">
        <v>281</v>
      </c>
      <c r="F48" s="11" t="s">
        <v>13</v>
      </c>
      <c r="G48" s="13">
        <v>0</v>
      </c>
      <c r="H48" s="13">
        <v>1338.78</v>
      </c>
      <c r="I48" s="13">
        <v>627.26</v>
      </c>
      <c r="J48" s="13">
        <v>-1966.04</v>
      </c>
      <c r="K48" s="13" t="s">
        <v>14</v>
      </c>
      <c r="L48" s="13">
        <v>-1966.04</v>
      </c>
    </row>
    <row r="49" spans="1:12" s="1" customFormat="1" ht="32.25" customHeight="1">
      <c r="A49" s="11">
        <v>100</v>
      </c>
      <c r="B49" s="12">
        <v>2013</v>
      </c>
      <c r="C49" s="12">
        <v>2013</v>
      </c>
      <c r="D49" s="11">
        <v>9350</v>
      </c>
      <c r="E49" s="11" t="s">
        <v>283</v>
      </c>
      <c r="F49" s="11" t="s">
        <v>13</v>
      </c>
      <c r="G49" s="13">
        <v>-6000</v>
      </c>
      <c r="H49" s="13" t="s">
        <v>14</v>
      </c>
      <c r="I49" s="13" t="s">
        <v>14</v>
      </c>
      <c r="J49" s="13">
        <v>-6000</v>
      </c>
      <c r="K49" s="13" t="s">
        <v>14</v>
      </c>
      <c r="L49" s="13">
        <v>-6000</v>
      </c>
    </row>
    <row r="50" spans="1:12" s="1" customFormat="1" ht="22.5" customHeight="1">
      <c r="A50" s="11" t="s">
        <v>255</v>
      </c>
      <c r="B50" s="12">
        <v>2011</v>
      </c>
      <c r="C50" s="12">
        <v>2011</v>
      </c>
      <c r="D50" s="11">
        <v>471001</v>
      </c>
      <c r="E50" s="11" t="s">
        <v>286</v>
      </c>
      <c r="F50" s="11" t="s">
        <v>30</v>
      </c>
      <c r="G50" s="13">
        <v>53453.08</v>
      </c>
      <c r="H50" s="13">
        <v>43012.86</v>
      </c>
      <c r="I50" s="13">
        <v>7107.65</v>
      </c>
      <c r="J50" s="13">
        <v>3332.5700000000006</v>
      </c>
      <c r="K50" s="13" t="s">
        <v>14</v>
      </c>
      <c r="L50" s="13">
        <v>3332.5700000000006</v>
      </c>
    </row>
    <row r="51" spans="1:12" s="1" customFormat="1" ht="22.5" customHeight="1">
      <c r="A51" s="11" t="s">
        <v>255</v>
      </c>
      <c r="B51" s="12">
        <v>2011</v>
      </c>
      <c r="C51" s="12">
        <v>2011</v>
      </c>
      <c r="D51" s="11">
        <v>471002</v>
      </c>
      <c r="E51" s="11" t="s">
        <v>287</v>
      </c>
      <c r="F51" s="11" t="s">
        <v>30</v>
      </c>
      <c r="G51" s="13">
        <v>50756.88</v>
      </c>
      <c r="H51" s="13">
        <v>41929.1</v>
      </c>
      <c r="I51" s="13">
        <v>8267.58</v>
      </c>
      <c r="J51" s="13">
        <v>560.2000000000062</v>
      </c>
      <c r="K51" s="13" t="s">
        <v>14</v>
      </c>
      <c r="L51" s="13">
        <v>560.2000000000062</v>
      </c>
    </row>
    <row r="52" spans="1:12" s="1" customFormat="1" ht="22.5" customHeight="1">
      <c r="A52" s="11" t="s">
        <v>255</v>
      </c>
      <c r="B52" s="12">
        <v>2011</v>
      </c>
      <c r="C52" s="12">
        <v>2011</v>
      </c>
      <c r="D52" s="11">
        <v>471003</v>
      </c>
      <c r="E52" s="11" t="s">
        <v>288</v>
      </c>
      <c r="F52" s="11" t="s">
        <v>30</v>
      </c>
      <c r="G52" s="13">
        <v>46438.98</v>
      </c>
      <c r="H52" s="13">
        <v>19283.65</v>
      </c>
      <c r="I52" s="13">
        <v>14242.42</v>
      </c>
      <c r="J52" s="13">
        <v>12912.910000000002</v>
      </c>
      <c r="K52" s="13" t="s">
        <v>14</v>
      </c>
      <c r="L52" s="13">
        <v>12912.910000000002</v>
      </c>
    </row>
    <row r="53" spans="1:12" s="1" customFormat="1" ht="22.5" customHeight="1">
      <c r="A53" s="11" t="s">
        <v>255</v>
      </c>
      <c r="B53" s="12">
        <v>2011</v>
      </c>
      <c r="C53" s="12">
        <v>2011</v>
      </c>
      <c r="D53" s="11">
        <v>471004</v>
      </c>
      <c r="E53" s="11" t="s">
        <v>289</v>
      </c>
      <c r="F53" s="11" t="s">
        <v>30</v>
      </c>
      <c r="G53" s="13">
        <v>71664.6</v>
      </c>
      <c r="H53" s="13">
        <v>44511.82</v>
      </c>
      <c r="I53" s="13">
        <v>23329.32</v>
      </c>
      <c r="J53" s="13">
        <v>3823.4600000000064</v>
      </c>
      <c r="K53" s="13" t="s">
        <v>14</v>
      </c>
      <c r="L53" s="13">
        <v>3823.4600000000064</v>
      </c>
    </row>
    <row r="54" spans="1:12" s="1" customFormat="1" ht="22.5" customHeight="1">
      <c r="A54" s="11" t="s">
        <v>255</v>
      </c>
      <c r="B54" s="12">
        <v>2011</v>
      </c>
      <c r="C54" s="12">
        <v>2011</v>
      </c>
      <c r="D54" s="11">
        <v>471005</v>
      </c>
      <c r="E54" s="11" t="s">
        <v>290</v>
      </c>
      <c r="F54" s="11" t="s">
        <v>30</v>
      </c>
      <c r="G54" s="13">
        <v>71366.94</v>
      </c>
      <c r="H54" s="13">
        <v>38936.56</v>
      </c>
      <c r="I54" s="13">
        <v>32430.38</v>
      </c>
      <c r="J54" s="13">
        <v>0</v>
      </c>
      <c r="K54" s="13" t="s">
        <v>14</v>
      </c>
      <c r="L54" s="13">
        <v>0</v>
      </c>
    </row>
    <row r="55" spans="1:12" s="1" customFormat="1" ht="22.5" customHeight="1">
      <c r="A55" s="11" t="s">
        <v>255</v>
      </c>
      <c r="B55" s="12">
        <v>2011</v>
      </c>
      <c r="C55" s="12">
        <v>2011</v>
      </c>
      <c r="D55" s="11">
        <v>471007</v>
      </c>
      <c r="E55" s="11" t="s">
        <v>291</v>
      </c>
      <c r="F55" s="11" t="s">
        <v>30</v>
      </c>
      <c r="G55" s="13">
        <v>52907.19</v>
      </c>
      <c r="H55" s="13">
        <v>49838.74</v>
      </c>
      <c r="I55" s="13">
        <v>1310.03</v>
      </c>
      <c r="J55" s="13">
        <v>1758.4200000000044</v>
      </c>
      <c r="K55" s="13" t="s">
        <v>14</v>
      </c>
      <c r="L55" s="13">
        <v>1758.4200000000044</v>
      </c>
    </row>
    <row r="56" spans="1:12" s="1" customFormat="1" ht="22.5" customHeight="1">
      <c r="A56" s="11" t="s">
        <v>255</v>
      </c>
      <c r="B56" s="12">
        <v>2011</v>
      </c>
      <c r="C56" s="12">
        <v>2011</v>
      </c>
      <c r="D56" s="11">
        <v>471008</v>
      </c>
      <c r="E56" s="11" t="s">
        <v>292</v>
      </c>
      <c r="F56" s="11" t="s">
        <v>30</v>
      </c>
      <c r="G56" s="13">
        <v>78215.55</v>
      </c>
      <c r="H56" s="13">
        <v>42856.82</v>
      </c>
      <c r="I56" s="13">
        <v>31524.87</v>
      </c>
      <c r="J56" s="13">
        <v>3833.860000000004</v>
      </c>
      <c r="K56" s="13" t="s">
        <v>14</v>
      </c>
      <c r="L56" s="13">
        <v>3833.860000000004</v>
      </c>
    </row>
    <row r="57" spans="1:12" s="1" customFormat="1" ht="22.5" customHeight="1">
      <c r="A57" s="11" t="s">
        <v>255</v>
      </c>
      <c r="B57" s="12">
        <v>2011</v>
      </c>
      <c r="C57" s="12">
        <v>2011</v>
      </c>
      <c r="D57" s="11">
        <v>471009</v>
      </c>
      <c r="E57" s="11" t="s">
        <v>293</v>
      </c>
      <c r="F57" s="11" t="s">
        <v>30</v>
      </c>
      <c r="G57" s="13">
        <v>78826.19</v>
      </c>
      <c r="H57" s="13">
        <v>59953.03</v>
      </c>
      <c r="I57" s="13">
        <v>18873.16</v>
      </c>
      <c r="J57" s="13">
        <v>0</v>
      </c>
      <c r="K57" s="13" t="s">
        <v>14</v>
      </c>
      <c r="L57" s="13">
        <v>0</v>
      </c>
    </row>
    <row r="58" spans="1:12" s="1" customFormat="1" ht="22.5" customHeight="1">
      <c r="A58" s="11" t="s">
        <v>255</v>
      </c>
      <c r="B58" s="12">
        <v>2011</v>
      </c>
      <c r="C58" s="12">
        <v>2011</v>
      </c>
      <c r="D58" s="11">
        <v>471010</v>
      </c>
      <c r="E58" s="11" t="s">
        <v>294</v>
      </c>
      <c r="F58" s="11" t="s">
        <v>30</v>
      </c>
      <c r="G58" s="13">
        <v>53791.34</v>
      </c>
      <c r="H58" s="13">
        <v>28988.44</v>
      </c>
      <c r="I58" s="13">
        <v>23981.89</v>
      </c>
      <c r="J58" s="13">
        <v>821.010000000002</v>
      </c>
      <c r="K58" s="13" t="s">
        <v>14</v>
      </c>
      <c r="L58" s="13">
        <v>821.010000000002</v>
      </c>
    </row>
    <row r="59" spans="1:12" s="1" customFormat="1" ht="22.5" customHeight="1">
      <c r="A59" s="11" t="s">
        <v>255</v>
      </c>
      <c r="B59" s="12">
        <v>2011</v>
      </c>
      <c r="C59" s="12">
        <v>2011</v>
      </c>
      <c r="D59" s="11">
        <v>471011</v>
      </c>
      <c r="E59" s="11" t="s">
        <v>295</v>
      </c>
      <c r="F59" s="11" t="s">
        <v>30</v>
      </c>
      <c r="G59" s="13">
        <v>56905.86</v>
      </c>
      <c r="H59" s="13">
        <v>26136.3</v>
      </c>
      <c r="I59" s="13">
        <v>28992.56</v>
      </c>
      <c r="J59" s="13">
        <v>1777</v>
      </c>
      <c r="K59" s="13" t="s">
        <v>14</v>
      </c>
      <c r="L59" s="13">
        <v>1777</v>
      </c>
    </row>
    <row r="60" spans="1:12" s="1" customFormat="1" ht="22.5" customHeight="1">
      <c r="A60" s="11" t="s">
        <v>255</v>
      </c>
      <c r="B60" s="12">
        <v>2011</v>
      </c>
      <c r="C60" s="12">
        <v>2011</v>
      </c>
      <c r="D60" s="11">
        <v>471012</v>
      </c>
      <c r="E60" s="11" t="s">
        <v>296</v>
      </c>
      <c r="F60" s="11" t="s">
        <v>30</v>
      </c>
      <c r="G60" s="13">
        <v>55259.07</v>
      </c>
      <c r="H60" s="13">
        <v>38010.94</v>
      </c>
      <c r="I60" s="13">
        <v>17248.13</v>
      </c>
      <c r="J60" s="13">
        <v>0</v>
      </c>
      <c r="K60" s="13" t="s">
        <v>14</v>
      </c>
      <c r="L60" s="13">
        <v>0</v>
      </c>
    </row>
    <row r="61" spans="1:12" s="1" customFormat="1" ht="22.5" customHeight="1">
      <c r="A61" s="11" t="s">
        <v>255</v>
      </c>
      <c r="B61" s="12">
        <v>2011</v>
      </c>
      <c r="C61" s="12">
        <v>2011</v>
      </c>
      <c r="D61" s="11">
        <v>471015</v>
      </c>
      <c r="E61" s="11" t="s">
        <v>297</v>
      </c>
      <c r="F61" s="11" t="s">
        <v>30</v>
      </c>
      <c r="G61" s="13">
        <v>69906.76</v>
      </c>
      <c r="H61" s="13">
        <v>35592.43</v>
      </c>
      <c r="I61" s="13">
        <v>26174.36</v>
      </c>
      <c r="J61" s="13">
        <v>8139.969999999994</v>
      </c>
      <c r="K61" s="13" t="s">
        <v>14</v>
      </c>
      <c r="L61" s="13">
        <v>8139.969999999994</v>
      </c>
    </row>
    <row r="62" spans="1:12" s="1" customFormat="1" ht="22.5" customHeight="1">
      <c r="A62" s="11" t="s">
        <v>255</v>
      </c>
      <c r="B62" s="12">
        <v>2011</v>
      </c>
      <c r="C62" s="12">
        <v>2011</v>
      </c>
      <c r="D62" s="11">
        <v>471017</v>
      </c>
      <c r="E62" s="11" t="s">
        <v>298</v>
      </c>
      <c r="F62" s="11" t="s">
        <v>30</v>
      </c>
      <c r="G62" s="13">
        <v>54522.65</v>
      </c>
      <c r="H62" s="13">
        <v>17634.7</v>
      </c>
      <c r="I62" s="13">
        <v>24027.01</v>
      </c>
      <c r="J62" s="13">
        <v>12860.939999999995</v>
      </c>
      <c r="K62" s="13" t="s">
        <v>14</v>
      </c>
      <c r="L62" s="13">
        <v>12860.939999999995</v>
      </c>
    </row>
    <row r="63" spans="1:12" s="1" customFormat="1" ht="32.25" customHeight="1">
      <c r="A63" s="11" t="s">
        <v>255</v>
      </c>
      <c r="B63" s="12">
        <v>2011</v>
      </c>
      <c r="C63" s="12">
        <v>2011</v>
      </c>
      <c r="D63" s="11">
        <v>471018</v>
      </c>
      <c r="E63" s="11" t="s">
        <v>299</v>
      </c>
      <c r="F63" s="11" t="s">
        <v>30</v>
      </c>
      <c r="G63" s="13">
        <v>78180.55</v>
      </c>
      <c r="H63" s="13">
        <v>29781.27</v>
      </c>
      <c r="I63" s="13">
        <v>15743.640000000001</v>
      </c>
      <c r="J63" s="13">
        <v>32655.64</v>
      </c>
      <c r="K63" s="13" t="s">
        <v>14</v>
      </c>
      <c r="L63" s="13">
        <v>32655.64</v>
      </c>
    </row>
    <row r="64" spans="1:12" s="1" customFormat="1" ht="22.5" customHeight="1">
      <c r="A64" s="11" t="s">
        <v>255</v>
      </c>
      <c r="B64" s="12">
        <v>2011</v>
      </c>
      <c r="C64" s="12">
        <v>2011</v>
      </c>
      <c r="D64" s="11">
        <v>471019</v>
      </c>
      <c r="E64" s="11" t="s">
        <v>300</v>
      </c>
      <c r="F64" s="11" t="s">
        <v>30</v>
      </c>
      <c r="G64" s="13">
        <v>63549.85</v>
      </c>
      <c r="H64" s="13">
        <v>25792.07</v>
      </c>
      <c r="I64" s="13">
        <v>32767.54</v>
      </c>
      <c r="J64" s="13">
        <v>4990.239999999998</v>
      </c>
      <c r="K64" s="13" t="s">
        <v>14</v>
      </c>
      <c r="L64" s="13">
        <v>4990.239999999998</v>
      </c>
    </row>
    <row r="65" spans="1:12" s="1" customFormat="1" ht="22.5" customHeight="1">
      <c r="A65" s="11" t="s">
        <v>255</v>
      </c>
      <c r="B65" s="12">
        <v>2011</v>
      </c>
      <c r="C65" s="12">
        <v>2011</v>
      </c>
      <c r="D65" s="11">
        <v>471020</v>
      </c>
      <c r="E65" s="11" t="s">
        <v>301</v>
      </c>
      <c r="F65" s="11" t="s">
        <v>30</v>
      </c>
      <c r="G65" s="13">
        <v>62021.76</v>
      </c>
      <c r="H65" s="13">
        <v>29763.25</v>
      </c>
      <c r="I65" s="13">
        <v>25880.38</v>
      </c>
      <c r="J65" s="13">
        <v>6378.130000000001</v>
      </c>
      <c r="K65" s="13" t="s">
        <v>14</v>
      </c>
      <c r="L65" s="13">
        <v>6378.130000000001</v>
      </c>
    </row>
    <row r="66" spans="1:12" s="1" customFormat="1" ht="22.5" customHeight="1">
      <c r="A66" s="11" t="s">
        <v>255</v>
      </c>
      <c r="B66" s="12">
        <v>2011</v>
      </c>
      <c r="C66" s="12">
        <v>2011</v>
      </c>
      <c r="D66" s="11">
        <v>471021</v>
      </c>
      <c r="E66" s="11" t="s">
        <v>302</v>
      </c>
      <c r="F66" s="11" t="s">
        <v>30</v>
      </c>
      <c r="G66" s="13">
        <v>74788.42</v>
      </c>
      <c r="H66" s="13">
        <v>39393.38</v>
      </c>
      <c r="I66" s="13">
        <v>28127.68</v>
      </c>
      <c r="J66" s="13">
        <v>7267.36</v>
      </c>
      <c r="K66" s="13" t="s">
        <v>14</v>
      </c>
      <c r="L66" s="13">
        <v>7267.36</v>
      </c>
    </row>
    <row r="67" spans="1:12" s="1" customFormat="1" ht="22.5" customHeight="1">
      <c r="A67" s="11" t="s">
        <v>255</v>
      </c>
      <c r="B67" s="12">
        <v>2011</v>
      </c>
      <c r="C67" s="12">
        <v>2011</v>
      </c>
      <c r="D67" s="11">
        <v>471023</v>
      </c>
      <c r="E67" s="11" t="s">
        <v>303</v>
      </c>
      <c r="F67" s="11" t="s">
        <v>30</v>
      </c>
      <c r="G67" s="13">
        <v>58894.18</v>
      </c>
      <c r="H67" s="13">
        <v>11037.84</v>
      </c>
      <c r="I67" s="13">
        <v>5199.95</v>
      </c>
      <c r="J67" s="13">
        <v>42656.39</v>
      </c>
      <c r="K67" s="13" t="s">
        <v>14</v>
      </c>
      <c r="L67" s="13">
        <v>42656.39</v>
      </c>
    </row>
    <row r="68" spans="1:12" s="1" customFormat="1" ht="22.5" customHeight="1">
      <c r="A68" s="11" t="s">
        <v>255</v>
      </c>
      <c r="B68" s="12">
        <v>2011</v>
      </c>
      <c r="C68" s="12">
        <v>2011</v>
      </c>
      <c r="D68" s="11">
        <v>471024</v>
      </c>
      <c r="E68" s="11" t="s">
        <v>304</v>
      </c>
      <c r="F68" s="11" t="s">
        <v>30</v>
      </c>
      <c r="G68" s="13">
        <v>89546.09</v>
      </c>
      <c r="H68" s="13">
        <v>39085.5</v>
      </c>
      <c r="I68" s="13">
        <v>23459.05</v>
      </c>
      <c r="J68" s="13">
        <v>27001.539999999997</v>
      </c>
      <c r="K68" s="13" t="s">
        <v>14</v>
      </c>
      <c r="L68" s="13">
        <v>27001.539999999997</v>
      </c>
    </row>
    <row r="69" spans="1:12" s="1" customFormat="1" ht="22.5" customHeight="1">
      <c r="A69" s="11" t="s">
        <v>255</v>
      </c>
      <c r="B69" s="12">
        <v>2011</v>
      </c>
      <c r="C69" s="12">
        <v>2011</v>
      </c>
      <c r="D69" s="11">
        <v>471025</v>
      </c>
      <c r="E69" s="11" t="s">
        <v>305</v>
      </c>
      <c r="F69" s="11" t="s">
        <v>30</v>
      </c>
      <c r="G69" s="13">
        <v>114423.53</v>
      </c>
      <c r="H69" s="13">
        <v>68084.89</v>
      </c>
      <c r="I69" s="13">
        <v>42431.23</v>
      </c>
      <c r="J69" s="13">
        <v>3907.409999999996</v>
      </c>
      <c r="K69" s="13" t="s">
        <v>14</v>
      </c>
      <c r="L69" s="13">
        <v>3907.409999999996</v>
      </c>
    </row>
    <row r="70" spans="1:12" s="1" customFormat="1" ht="22.5" customHeight="1">
      <c r="A70" s="11" t="s">
        <v>255</v>
      </c>
      <c r="B70" s="12">
        <v>2011</v>
      </c>
      <c r="C70" s="12">
        <v>2011</v>
      </c>
      <c r="D70" s="11">
        <v>471026</v>
      </c>
      <c r="E70" s="11" t="s">
        <v>306</v>
      </c>
      <c r="F70" s="11" t="s">
        <v>30</v>
      </c>
      <c r="G70" s="13">
        <v>74354.25</v>
      </c>
      <c r="H70" s="13">
        <v>11611.4</v>
      </c>
      <c r="I70" s="13">
        <v>1414.8</v>
      </c>
      <c r="J70" s="13">
        <v>61328.05</v>
      </c>
      <c r="K70" s="13" t="s">
        <v>14</v>
      </c>
      <c r="L70" s="13">
        <v>61328.05</v>
      </c>
    </row>
    <row r="71" spans="1:12" s="1" customFormat="1" ht="22.5" customHeight="1">
      <c r="A71" s="11" t="s">
        <v>255</v>
      </c>
      <c r="B71" s="12">
        <v>2011</v>
      </c>
      <c r="C71" s="12">
        <v>2011</v>
      </c>
      <c r="D71" s="11">
        <v>471027</v>
      </c>
      <c r="E71" s="11" t="s">
        <v>307</v>
      </c>
      <c r="F71" s="11" t="s">
        <v>30</v>
      </c>
      <c r="G71" s="13">
        <v>69577.82</v>
      </c>
      <c r="H71" s="13">
        <v>23075.81</v>
      </c>
      <c r="I71" s="13">
        <v>20342.62</v>
      </c>
      <c r="J71" s="13">
        <v>26159.39000000001</v>
      </c>
      <c r="K71" s="13" t="s">
        <v>14</v>
      </c>
      <c r="L71" s="13">
        <v>26159.39000000001</v>
      </c>
    </row>
    <row r="72" spans="1:12" s="1" customFormat="1" ht="22.5" customHeight="1">
      <c r="A72" s="11" t="s">
        <v>255</v>
      </c>
      <c r="B72" s="12">
        <v>2011</v>
      </c>
      <c r="C72" s="12">
        <v>2011</v>
      </c>
      <c r="D72" s="11">
        <v>471028</v>
      </c>
      <c r="E72" s="11" t="s">
        <v>308</v>
      </c>
      <c r="F72" s="11" t="s">
        <v>30</v>
      </c>
      <c r="G72" s="13">
        <v>46493.18</v>
      </c>
      <c r="H72" s="13">
        <v>17120.44</v>
      </c>
      <c r="I72" s="13">
        <v>15856.58</v>
      </c>
      <c r="J72" s="13">
        <v>13516.160000000002</v>
      </c>
      <c r="K72" s="13" t="s">
        <v>14</v>
      </c>
      <c r="L72" s="13">
        <v>13516.160000000002</v>
      </c>
    </row>
    <row r="73" spans="1:12" s="1" customFormat="1" ht="22.5" customHeight="1">
      <c r="A73" s="11" t="s">
        <v>255</v>
      </c>
      <c r="B73" s="12">
        <v>2011</v>
      </c>
      <c r="C73" s="12">
        <v>2011</v>
      </c>
      <c r="D73" s="11">
        <v>471029</v>
      </c>
      <c r="E73" s="11" t="s">
        <v>309</v>
      </c>
      <c r="F73" s="11" t="s">
        <v>30</v>
      </c>
      <c r="G73" s="13">
        <v>79376.68000000001</v>
      </c>
      <c r="H73" s="13">
        <v>18056.71</v>
      </c>
      <c r="I73" s="13">
        <v>12276.66</v>
      </c>
      <c r="J73" s="13">
        <v>49043.31000000001</v>
      </c>
      <c r="K73" s="13" t="s">
        <v>14</v>
      </c>
      <c r="L73" s="13">
        <v>49043.31000000001</v>
      </c>
    </row>
    <row r="74" spans="1:12" s="1" customFormat="1" ht="22.5" customHeight="1">
      <c r="A74" s="11" t="s">
        <v>255</v>
      </c>
      <c r="B74" s="12">
        <v>2011</v>
      </c>
      <c r="C74" s="12">
        <v>2011</v>
      </c>
      <c r="D74" s="11">
        <v>471031</v>
      </c>
      <c r="E74" s="11" t="s">
        <v>310</v>
      </c>
      <c r="F74" s="11" t="s">
        <v>30</v>
      </c>
      <c r="G74" s="13">
        <v>115355.8</v>
      </c>
      <c r="H74" s="13">
        <v>76365.45</v>
      </c>
      <c r="I74" s="13">
        <v>30072.91</v>
      </c>
      <c r="J74" s="13">
        <v>8917.440000000006</v>
      </c>
      <c r="K74" s="13" t="s">
        <v>14</v>
      </c>
      <c r="L74" s="13">
        <v>8917.440000000006</v>
      </c>
    </row>
    <row r="75" spans="1:12" s="1" customFormat="1" ht="22.5" customHeight="1">
      <c r="A75" s="11" t="s">
        <v>255</v>
      </c>
      <c r="B75" s="12">
        <v>2011</v>
      </c>
      <c r="C75" s="12">
        <v>2011</v>
      </c>
      <c r="D75" s="11">
        <v>471034</v>
      </c>
      <c r="E75" s="11" t="s">
        <v>311</v>
      </c>
      <c r="F75" s="11" t="s">
        <v>30</v>
      </c>
      <c r="G75" s="13">
        <v>54141.41</v>
      </c>
      <c r="H75" s="13">
        <v>38202.44</v>
      </c>
      <c r="I75" s="13">
        <v>15256.25</v>
      </c>
      <c r="J75" s="13">
        <v>682.7200000000012</v>
      </c>
      <c r="K75" s="13" t="s">
        <v>14</v>
      </c>
      <c r="L75" s="13">
        <v>682.7200000000012</v>
      </c>
    </row>
    <row r="76" spans="1:12" s="1" customFormat="1" ht="22.5" customHeight="1">
      <c r="A76" s="11" t="s">
        <v>255</v>
      </c>
      <c r="B76" s="12">
        <v>2011</v>
      </c>
      <c r="C76" s="12">
        <v>2011</v>
      </c>
      <c r="D76" s="11">
        <v>471036</v>
      </c>
      <c r="E76" s="11" t="s">
        <v>312</v>
      </c>
      <c r="F76" s="11" t="s">
        <v>30</v>
      </c>
      <c r="G76" s="13">
        <v>52356.3</v>
      </c>
      <c r="H76" s="13">
        <v>34312.5</v>
      </c>
      <c r="I76" s="13">
        <v>7040.02</v>
      </c>
      <c r="J76" s="13">
        <v>11003.780000000002</v>
      </c>
      <c r="K76" s="13" t="s">
        <v>14</v>
      </c>
      <c r="L76" s="13">
        <v>11003.780000000002</v>
      </c>
    </row>
    <row r="77" spans="1:12" s="1" customFormat="1" ht="32.25" customHeight="1">
      <c r="A77" s="11" t="s">
        <v>255</v>
      </c>
      <c r="B77" s="12">
        <v>2011</v>
      </c>
      <c r="C77" s="12">
        <v>2011</v>
      </c>
      <c r="D77" s="11">
        <v>471037</v>
      </c>
      <c r="E77" s="11" t="s">
        <v>313</v>
      </c>
      <c r="F77" s="11" t="s">
        <v>30</v>
      </c>
      <c r="G77" s="13">
        <v>50733.08</v>
      </c>
      <c r="H77" s="13">
        <v>34135.95</v>
      </c>
      <c r="I77" s="13">
        <v>16597.13</v>
      </c>
      <c r="J77" s="13">
        <v>0</v>
      </c>
      <c r="K77" s="13" t="s">
        <v>14</v>
      </c>
      <c r="L77" s="13">
        <v>0</v>
      </c>
    </row>
    <row r="78" spans="1:12" s="1" customFormat="1" ht="22.5" customHeight="1">
      <c r="A78" s="11" t="s">
        <v>255</v>
      </c>
      <c r="B78" s="12">
        <v>2011</v>
      </c>
      <c r="C78" s="12">
        <v>2011</v>
      </c>
      <c r="D78" s="11">
        <v>471038</v>
      </c>
      <c r="E78" s="11" t="s">
        <v>314</v>
      </c>
      <c r="F78" s="11" t="s">
        <v>30</v>
      </c>
      <c r="G78" s="13">
        <v>48649.41</v>
      </c>
      <c r="H78" s="13">
        <v>24665.47</v>
      </c>
      <c r="I78" s="13">
        <v>8367.15</v>
      </c>
      <c r="J78" s="13">
        <v>15616.790000000003</v>
      </c>
      <c r="K78" s="13" t="s">
        <v>14</v>
      </c>
      <c r="L78" s="13">
        <v>15616.790000000003</v>
      </c>
    </row>
    <row r="79" spans="1:12" s="1" customFormat="1" ht="22.5" customHeight="1">
      <c r="A79" s="11" t="s">
        <v>255</v>
      </c>
      <c r="B79" s="12">
        <v>2011</v>
      </c>
      <c r="C79" s="12">
        <v>2011</v>
      </c>
      <c r="D79" s="11">
        <v>471039</v>
      </c>
      <c r="E79" s="11" t="s">
        <v>315</v>
      </c>
      <c r="F79" s="11" t="s">
        <v>30</v>
      </c>
      <c r="G79" s="13">
        <v>44577.51</v>
      </c>
      <c r="H79" s="13">
        <v>27707.39</v>
      </c>
      <c r="I79" s="13">
        <v>10135.31</v>
      </c>
      <c r="J79" s="13">
        <v>6734.810000000003</v>
      </c>
      <c r="K79" s="13" t="s">
        <v>14</v>
      </c>
      <c r="L79" s="13">
        <v>6734.810000000003</v>
      </c>
    </row>
    <row r="80" spans="1:12" s="1" customFormat="1" ht="22.5" customHeight="1">
      <c r="A80" s="11" t="s">
        <v>255</v>
      </c>
      <c r="B80" s="12">
        <v>2011</v>
      </c>
      <c r="C80" s="12">
        <v>2011</v>
      </c>
      <c r="D80" s="11">
        <v>471040</v>
      </c>
      <c r="E80" s="11" t="s">
        <v>316</v>
      </c>
      <c r="F80" s="11" t="s">
        <v>30</v>
      </c>
      <c r="G80" s="13">
        <v>61447.56</v>
      </c>
      <c r="H80" s="13">
        <v>40184.58</v>
      </c>
      <c r="I80" s="13">
        <v>17145.68</v>
      </c>
      <c r="J80" s="13">
        <v>4117.299999999996</v>
      </c>
      <c r="K80" s="13" t="s">
        <v>14</v>
      </c>
      <c r="L80" s="13">
        <v>4117.299999999996</v>
      </c>
    </row>
    <row r="81" spans="1:12" s="1" customFormat="1" ht="22.5" customHeight="1">
      <c r="A81" s="11" t="s">
        <v>255</v>
      </c>
      <c r="B81" s="12">
        <v>2011</v>
      </c>
      <c r="C81" s="12">
        <v>2011</v>
      </c>
      <c r="D81" s="11">
        <v>471041</v>
      </c>
      <c r="E81" s="11" t="s">
        <v>317</v>
      </c>
      <c r="F81" s="11" t="s">
        <v>30</v>
      </c>
      <c r="G81" s="13">
        <v>65274.11</v>
      </c>
      <c r="H81" s="13">
        <v>49886.94</v>
      </c>
      <c r="I81" s="13">
        <v>10557.65</v>
      </c>
      <c r="J81" s="13">
        <v>4829.519999999999</v>
      </c>
      <c r="K81" s="13" t="s">
        <v>14</v>
      </c>
      <c r="L81" s="13">
        <v>4829.519999999999</v>
      </c>
    </row>
    <row r="82" spans="1:12" s="1" customFormat="1" ht="22.5" customHeight="1">
      <c r="A82" s="11" t="s">
        <v>255</v>
      </c>
      <c r="B82" s="12">
        <v>2011</v>
      </c>
      <c r="C82" s="12">
        <v>2011</v>
      </c>
      <c r="D82" s="11">
        <v>471042</v>
      </c>
      <c r="E82" s="11" t="s">
        <v>318</v>
      </c>
      <c r="F82" s="11" t="s">
        <v>30</v>
      </c>
      <c r="G82" s="13">
        <v>103495.15</v>
      </c>
      <c r="H82" s="13">
        <v>29693.61</v>
      </c>
      <c r="I82" s="13">
        <v>19573.23</v>
      </c>
      <c r="J82" s="13">
        <v>54228.31000000001</v>
      </c>
      <c r="K82" s="13" t="s">
        <v>14</v>
      </c>
      <c r="L82" s="13">
        <v>54228.31000000001</v>
      </c>
    </row>
    <row r="83" spans="1:12" s="1" customFormat="1" ht="22.5" customHeight="1">
      <c r="A83" s="11" t="s">
        <v>255</v>
      </c>
      <c r="B83" s="12">
        <v>2011</v>
      </c>
      <c r="C83" s="12">
        <v>2011</v>
      </c>
      <c r="D83" s="11">
        <v>471044</v>
      </c>
      <c r="E83" s="11" t="s">
        <v>319</v>
      </c>
      <c r="F83" s="11" t="s">
        <v>30</v>
      </c>
      <c r="G83" s="13">
        <v>113596.9</v>
      </c>
      <c r="H83" s="13">
        <v>43482.88</v>
      </c>
      <c r="I83" s="13">
        <v>37539.17</v>
      </c>
      <c r="J83" s="13">
        <v>32574.85000000002</v>
      </c>
      <c r="K83" s="13" t="s">
        <v>14</v>
      </c>
      <c r="L83" s="13">
        <v>32574.85000000002</v>
      </c>
    </row>
    <row r="84" spans="1:12" s="1" customFormat="1" ht="22.5" customHeight="1">
      <c r="A84" s="11" t="s">
        <v>255</v>
      </c>
      <c r="B84" s="12">
        <v>2011</v>
      </c>
      <c r="C84" s="12">
        <v>2011</v>
      </c>
      <c r="D84" s="11">
        <v>471045</v>
      </c>
      <c r="E84" s="11" t="s">
        <v>320</v>
      </c>
      <c r="F84" s="11" t="s">
        <v>30</v>
      </c>
      <c r="G84" s="13">
        <v>58258.64</v>
      </c>
      <c r="H84" s="13">
        <v>36715.4</v>
      </c>
      <c r="I84" s="13">
        <v>8020</v>
      </c>
      <c r="J84" s="13">
        <v>13523.239999999998</v>
      </c>
      <c r="K84" s="13" t="s">
        <v>14</v>
      </c>
      <c r="L84" s="13">
        <v>13523.239999999998</v>
      </c>
    </row>
    <row r="85" spans="1:12" s="1" customFormat="1" ht="22.5" customHeight="1">
      <c r="A85" s="11" t="s">
        <v>255</v>
      </c>
      <c r="B85" s="12">
        <v>2011</v>
      </c>
      <c r="C85" s="12">
        <v>2011</v>
      </c>
      <c r="D85" s="11">
        <v>471046</v>
      </c>
      <c r="E85" s="11" t="s">
        <v>321</v>
      </c>
      <c r="F85" s="11" t="s">
        <v>30</v>
      </c>
      <c r="G85" s="13">
        <v>57502.13</v>
      </c>
      <c r="H85" s="13">
        <v>46574.69</v>
      </c>
      <c r="I85" s="13">
        <v>5636.98</v>
      </c>
      <c r="J85" s="13">
        <v>5290.460000000002</v>
      </c>
      <c r="K85" s="13" t="s">
        <v>14</v>
      </c>
      <c r="L85" s="13">
        <v>5290.460000000002</v>
      </c>
    </row>
    <row r="86" spans="1:12" s="1" customFormat="1" ht="22.5" customHeight="1">
      <c r="A86" s="11" t="s">
        <v>255</v>
      </c>
      <c r="B86" s="12">
        <v>2011</v>
      </c>
      <c r="C86" s="12">
        <v>2011</v>
      </c>
      <c r="D86" s="11">
        <v>471047</v>
      </c>
      <c r="E86" s="11" t="s">
        <v>322</v>
      </c>
      <c r="F86" s="11" t="s">
        <v>30</v>
      </c>
      <c r="G86" s="13">
        <v>67665.43000000001</v>
      </c>
      <c r="H86" s="13">
        <v>29735.15</v>
      </c>
      <c r="I86" s="13">
        <v>9595.57</v>
      </c>
      <c r="J86" s="13">
        <v>28334.710000000006</v>
      </c>
      <c r="K86" s="13" t="s">
        <v>14</v>
      </c>
      <c r="L86" s="13">
        <v>28334.710000000006</v>
      </c>
    </row>
    <row r="87" spans="1:12" s="1" customFormat="1" ht="22.5" customHeight="1">
      <c r="A87" s="11" t="s">
        <v>255</v>
      </c>
      <c r="B87" s="12">
        <v>2011</v>
      </c>
      <c r="C87" s="12">
        <v>2011</v>
      </c>
      <c r="D87" s="11">
        <v>471048</v>
      </c>
      <c r="E87" s="11" t="s">
        <v>323</v>
      </c>
      <c r="F87" s="11" t="s">
        <v>30</v>
      </c>
      <c r="G87" s="13">
        <v>73858.04000000001</v>
      </c>
      <c r="H87" s="13">
        <v>44230.58</v>
      </c>
      <c r="I87" s="13">
        <v>17660</v>
      </c>
      <c r="J87" s="13">
        <v>11967.460000000006</v>
      </c>
      <c r="K87" s="13" t="s">
        <v>14</v>
      </c>
      <c r="L87" s="13">
        <v>11967.460000000006</v>
      </c>
    </row>
    <row r="88" spans="1:12" s="1" customFormat="1" ht="22.5" customHeight="1">
      <c r="A88" s="11" t="s">
        <v>255</v>
      </c>
      <c r="B88" s="12">
        <v>2011</v>
      </c>
      <c r="C88" s="12">
        <v>2011</v>
      </c>
      <c r="D88" s="11">
        <v>471049</v>
      </c>
      <c r="E88" s="11" t="s">
        <v>324</v>
      </c>
      <c r="F88" s="11" t="s">
        <v>30</v>
      </c>
      <c r="G88" s="13">
        <v>74830.88</v>
      </c>
      <c r="H88" s="13">
        <v>57621.17</v>
      </c>
      <c r="I88" s="13">
        <v>14484.57</v>
      </c>
      <c r="J88" s="13">
        <v>2725.1400000000067</v>
      </c>
      <c r="K88" s="13" t="s">
        <v>14</v>
      </c>
      <c r="L88" s="13">
        <v>2725.1400000000067</v>
      </c>
    </row>
    <row r="89" spans="1:12" s="1" customFormat="1" ht="22.5" customHeight="1">
      <c r="A89" s="11" t="s">
        <v>255</v>
      </c>
      <c r="B89" s="12">
        <v>2011</v>
      </c>
      <c r="C89" s="12">
        <v>2011</v>
      </c>
      <c r="D89" s="11">
        <v>471050</v>
      </c>
      <c r="E89" s="11" t="s">
        <v>325</v>
      </c>
      <c r="F89" s="11" t="s">
        <v>30</v>
      </c>
      <c r="G89" s="13">
        <v>50838.98</v>
      </c>
      <c r="H89" s="13">
        <v>38320.21</v>
      </c>
      <c r="I89" s="13">
        <v>12083.64</v>
      </c>
      <c r="J89" s="13">
        <v>435.13000000000466</v>
      </c>
      <c r="K89" s="13" t="s">
        <v>14</v>
      </c>
      <c r="L89" s="13">
        <v>435.13000000000466</v>
      </c>
    </row>
    <row r="90" spans="1:12" s="1" customFormat="1" ht="32.25" customHeight="1">
      <c r="A90" s="11" t="s">
        <v>255</v>
      </c>
      <c r="B90" s="12">
        <v>2011</v>
      </c>
      <c r="C90" s="12">
        <v>2011</v>
      </c>
      <c r="D90" s="11">
        <v>471051</v>
      </c>
      <c r="E90" s="11" t="s">
        <v>326</v>
      </c>
      <c r="F90" s="11" t="s">
        <v>30</v>
      </c>
      <c r="G90" s="13">
        <v>65558.53</v>
      </c>
      <c r="H90" s="13">
        <v>26973.48</v>
      </c>
      <c r="I90" s="13">
        <v>27464.93</v>
      </c>
      <c r="J90" s="13">
        <v>11120.120000000003</v>
      </c>
      <c r="K90" s="13" t="s">
        <v>14</v>
      </c>
      <c r="L90" s="13">
        <v>11120.120000000003</v>
      </c>
    </row>
    <row r="91" spans="1:12" s="1" customFormat="1" ht="22.5" customHeight="1">
      <c r="A91" s="11" t="s">
        <v>255</v>
      </c>
      <c r="B91" s="12">
        <v>2011</v>
      </c>
      <c r="C91" s="12">
        <v>2011</v>
      </c>
      <c r="D91" s="11">
        <v>471052</v>
      </c>
      <c r="E91" s="11" t="s">
        <v>327</v>
      </c>
      <c r="F91" s="11" t="s">
        <v>30</v>
      </c>
      <c r="G91" s="13">
        <v>46881.9</v>
      </c>
      <c r="H91" s="13">
        <v>32931.2</v>
      </c>
      <c r="I91" s="13">
        <v>9996.52</v>
      </c>
      <c r="J91" s="13">
        <v>3954.180000000004</v>
      </c>
      <c r="K91" s="13" t="s">
        <v>14</v>
      </c>
      <c r="L91" s="13">
        <v>3954.180000000004</v>
      </c>
    </row>
    <row r="92" spans="1:12" s="1" customFormat="1" ht="22.5" customHeight="1">
      <c r="A92" s="11" t="s">
        <v>255</v>
      </c>
      <c r="B92" s="12">
        <v>2011</v>
      </c>
      <c r="C92" s="12">
        <v>2011</v>
      </c>
      <c r="D92" s="11">
        <v>471053</v>
      </c>
      <c r="E92" s="11" t="s">
        <v>328</v>
      </c>
      <c r="F92" s="11" t="s">
        <v>30</v>
      </c>
      <c r="G92" s="13">
        <v>47899.85</v>
      </c>
      <c r="H92" s="13">
        <v>21232.29</v>
      </c>
      <c r="I92" s="13">
        <v>18599.88</v>
      </c>
      <c r="J92" s="13">
        <v>8067.679999999997</v>
      </c>
      <c r="K92" s="13" t="s">
        <v>14</v>
      </c>
      <c r="L92" s="13">
        <v>8067.679999999997</v>
      </c>
    </row>
    <row r="93" spans="1:12" s="1" customFormat="1" ht="22.5" customHeight="1">
      <c r="A93" s="11" t="s">
        <v>255</v>
      </c>
      <c r="B93" s="12">
        <v>2011</v>
      </c>
      <c r="C93" s="12">
        <v>2011</v>
      </c>
      <c r="D93" s="11">
        <v>471054</v>
      </c>
      <c r="E93" s="11" t="s">
        <v>329</v>
      </c>
      <c r="F93" s="11" t="s">
        <v>30</v>
      </c>
      <c r="G93" s="13">
        <v>89175</v>
      </c>
      <c r="H93" s="13">
        <v>78785.54000000001</v>
      </c>
      <c r="I93" s="13">
        <v>8251.9</v>
      </c>
      <c r="J93" s="13">
        <v>2137.559999999992</v>
      </c>
      <c r="K93" s="13" t="s">
        <v>14</v>
      </c>
      <c r="L93" s="13">
        <v>2137.559999999992</v>
      </c>
    </row>
    <row r="94" spans="1:12" s="1" customFormat="1" ht="22.5" customHeight="1">
      <c r="A94" s="11" t="s">
        <v>255</v>
      </c>
      <c r="B94" s="12">
        <v>2011</v>
      </c>
      <c r="C94" s="12">
        <v>2011</v>
      </c>
      <c r="D94" s="11">
        <v>471055</v>
      </c>
      <c r="E94" s="11" t="s">
        <v>330</v>
      </c>
      <c r="F94" s="11" t="s">
        <v>30</v>
      </c>
      <c r="G94" s="13">
        <v>65675.61</v>
      </c>
      <c r="H94" s="13">
        <v>25044.45</v>
      </c>
      <c r="I94" s="13">
        <v>8894.29</v>
      </c>
      <c r="J94" s="13">
        <v>31736.870000000003</v>
      </c>
      <c r="K94" s="13" t="s">
        <v>14</v>
      </c>
      <c r="L94" s="13">
        <v>31736.870000000003</v>
      </c>
    </row>
    <row r="95" spans="1:12" s="1" customFormat="1" ht="32.25" customHeight="1">
      <c r="A95" s="11" t="s">
        <v>255</v>
      </c>
      <c r="B95" s="12">
        <v>2011</v>
      </c>
      <c r="C95" s="12">
        <v>2011</v>
      </c>
      <c r="D95" s="11">
        <v>471057</v>
      </c>
      <c r="E95" s="11" t="s">
        <v>331</v>
      </c>
      <c r="F95" s="11" t="s">
        <v>30</v>
      </c>
      <c r="G95" s="13">
        <v>65552.18000000001</v>
      </c>
      <c r="H95" s="13">
        <v>20992.01</v>
      </c>
      <c r="I95" s="13">
        <v>16184.06</v>
      </c>
      <c r="J95" s="13">
        <v>28376.110000000008</v>
      </c>
      <c r="K95" s="13" t="s">
        <v>14</v>
      </c>
      <c r="L95" s="13">
        <v>28376.110000000008</v>
      </c>
    </row>
    <row r="96" spans="1:12" s="1" customFormat="1" ht="22.5" customHeight="1">
      <c r="A96" s="11" t="s">
        <v>255</v>
      </c>
      <c r="B96" s="12">
        <v>2011</v>
      </c>
      <c r="C96" s="12">
        <v>2011</v>
      </c>
      <c r="D96" s="11">
        <v>471058</v>
      </c>
      <c r="E96" s="11" t="s">
        <v>332</v>
      </c>
      <c r="F96" s="11" t="s">
        <v>30</v>
      </c>
      <c r="G96" s="13">
        <v>51852.51</v>
      </c>
      <c r="H96" s="13">
        <v>36335.26</v>
      </c>
      <c r="I96" s="13">
        <v>14559.44</v>
      </c>
      <c r="J96" s="13">
        <v>957.8099999999995</v>
      </c>
      <c r="K96" s="13" t="s">
        <v>14</v>
      </c>
      <c r="L96" s="13">
        <v>957.8099999999995</v>
      </c>
    </row>
    <row r="97" spans="1:12" s="1" customFormat="1" ht="22.5" customHeight="1">
      <c r="A97" s="11" t="s">
        <v>255</v>
      </c>
      <c r="B97" s="12">
        <v>2011</v>
      </c>
      <c r="C97" s="12">
        <v>2011</v>
      </c>
      <c r="D97" s="11">
        <v>471059</v>
      </c>
      <c r="E97" s="11" t="s">
        <v>333</v>
      </c>
      <c r="F97" s="11" t="s">
        <v>30</v>
      </c>
      <c r="G97" s="13">
        <v>69844.02</v>
      </c>
      <c r="H97" s="13">
        <v>38903.6</v>
      </c>
      <c r="I97" s="13">
        <v>6869.18</v>
      </c>
      <c r="J97" s="13">
        <v>24071.240000000005</v>
      </c>
      <c r="K97" s="13" t="s">
        <v>14</v>
      </c>
      <c r="L97" s="13">
        <v>24071.240000000005</v>
      </c>
    </row>
    <row r="98" spans="1:12" s="1" customFormat="1" ht="22.5" customHeight="1">
      <c r="A98" s="11" t="s">
        <v>255</v>
      </c>
      <c r="B98" s="12">
        <v>2011</v>
      </c>
      <c r="C98" s="12">
        <v>2011</v>
      </c>
      <c r="D98" s="11">
        <v>471060</v>
      </c>
      <c r="E98" s="11" t="s">
        <v>334</v>
      </c>
      <c r="F98" s="11" t="s">
        <v>30</v>
      </c>
      <c r="G98" s="13">
        <v>48572.85</v>
      </c>
      <c r="H98" s="13">
        <v>17916.98</v>
      </c>
      <c r="I98" s="13">
        <v>18849.28</v>
      </c>
      <c r="J98" s="13">
        <v>11806.59</v>
      </c>
      <c r="K98" s="13" t="s">
        <v>14</v>
      </c>
      <c r="L98" s="13">
        <v>11806.59</v>
      </c>
    </row>
    <row r="99" spans="1:12" s="1" customFormat="1" ht="22.5" customHeight="1">
      <c r="A99" s="11" t="s">
        <v>255</v>
      </c>
      <c r="B99" s="12">
        <v>2011</v>
      </c>
      <c r="C99" s="12">
        <v>2011</v>
      </c>
      <c r="D99" s="11">
        <v>471061</v>
      </c>
      <c r="E99" s="11" t="s">
        <v>335</v>
      </c>
      <c r="F99" s="11" t="s">
        <v>30</v>
      </c>
      <c r="G99" s="13">
        <v>52608.81</v>
      </c>
      <c r="H99" s="13">
        <v>23712.24</v>
      </c>
      <c r="I99" s="13">
        <v>26624.8</v>
      </c>
      <c r="J99" s="13">
        <v>2271.769999999997</v>
      </c>
      <c r="K99" s="13" t="s">
        <v>14</v>
      </c>
      <c r="L99" s="13">
        <v>2271.769999999997</v>
      </c>
    </row>
    <row r="100" spans="1:12" s="1" customFormat="1" ht="32.25" customHeight="1">
      <c r="A100" s="11" t="s">
        <v>255</v>
      </c>
      <c r="B100" s="12">
        <v>2011</v>
      </c>
      <c r="C100" s="12">
        <v>2011</v>
      </c>
      <c r="D100" s="11">
        <v>471062</v>
      </c>
      <c r="E100" s="11" t="s">
        <v>336</v>
      </c>
      <c r="F100" s="11" t="s">
        <v>30</v>
      </c>
      <c r="G100" s="13">
        <v>36544.49</v>
      </c>
      <c r="H100" s="13">
        <v>33037.23</v>
      </c>
      <c r="I100" s="13">
        <v>3507.26</v>
      </c>
      <c r="J100" s="13">
        <v>-5.4569682106375694E-12</v>
      </c>
      <c r="K100" s="13" t="s">
        <v>14</v>
      </c>
      <c r="L100" s="13">
        <v>-5.4569682106375694E-12</v>
      </c>
    </row>
    <row r="101" spans="1:12" s="1" customFormat="1" ht="22.5" customHeight="1">
      <c r="A101" s="11" t="s">
        <v>255</v>
      </c>
      <c r="B101" s="12">
        <v>2011</v>
      </c>
      <c r="C101" s="12">
        <v>2011</v>
      </c>
      <c r="D101" s="11">
        <v>471065</v>
      </c>
      <c r="E101" s="11" t="s">
        <v>337</v>
      </c>
      <c r="F101" s="11" t="s">
        <v>30</v>
      </c>
      <c r="G101" s="13">
        <v>51001.29</v>
      </c>
      <c r="H101" s="13">
        <v>43922.83</v>
      </c>
      <c r="I101" s="13">
        <v>6374.43</v>
      </c>
      <c r="J101" s="13">
        <v>704.0299999999988</v>
      </c>
      <c r="K101" s="13" t="s">
        <v>14</v>
      </c>
      <c r="L101" s="13">
        <v>704.0299999999988</v>
      </c>
    </row>
    <row r="102" spans="1:12" s="1" customFormat="1" ht="32.25" customHeight="1">
      <c r="A102" s="11" t="s">
        <v>255</v>
      </c>
      <c r="B102" s="12">
        <v>2011</v>
      </c>
      <c r="C102" s="12">
        <v>2011</v>
      </c>
      <c r="D102" s="11">
        <v>471067</v>
      </c>
      <c r="E102" s="11" t="s">
        <v>338</v>
      </c>
      <c r="F102" s="11" t="s">
        <v>30</v>
      </c>
      <c r="G102" s="13">
        <v>89291.86</v>
      </c>
      <c r="H102" s="13">
        <v>53665.41</v>
      </c>
      <c r="I102" s="13">
        <v>21759.99</v>
      </c>
      <c r="J102" s="13">
        <v>13866.459999999995</v>
      </c>
      <c r="K102" s="13" t="s">
        <v>14</v>
      </c>
      <c r="L102" s="13">
        <v>13866.459999999995</v>
      </c>
    </row>
    <row r="103" spans="1:12" s="1" customFormat="1" ht="32.25" customHeight="1">
      <c r="A103" s="11" t="s">
        <v>255</v>
      </c>
      <c r="B103" s="12">
        <v>2011</v>
      </c>
      <c r="C103" s="12">
        <v>2011</v>
      </c>
      <c r="D103" s="11">
        <v>471068</v>
      </c>
      <c r="E103" s="11" t="s">
        <v>339</v>
      </c>
      <c r="F103" s="11" t="s">
        <v>30</v>
      </c>
      <c r="G103" s="13">
        <v>52132.33</v>
      </c>
      <c r="H103" s="13">
        <v>31777.84</v>
      </c>
      <c r="I103" s="13">
        <v>16274.81</v>
      </c>
      <c r="J103" s="13">
        <v>4079.680000000002</v>
      </c>
      <c r="K103" s="13" t="s">
        <v>14</v>
      </c>
      <c r="L103" s="13">
        <v>4079.680000000002</v>
      </c>
    </row>
    <row r="104" spans="1:12" s="1" customFormat="1" ht="22.5" customHeight="1">
      <c r="A104" s="11" t="s">
        <v>255</v>
      </c>
      <c r="B104" s="12">
        <v>2011</v>
      </c>
      <c r="C104" s="12">
        <v>2011</v>
      </c>
      <c r="D104" s="11">
        <v>471069</v>
      </c>
      <c r="E104" s="11" t="s">
        <v>340</v>
      </c>
      <c r="F104" s="11" t="s">
        <v>30</v>
      </c>
      <c r="G104" s="13">
        <v>66598.03</v>
      </c>
      <c r="H104" s="13">
        <v>22997.99</v>
      </c>
      <c r="I104" s="13">
        <v>4889.36</v>
      </c>
      <c r="J104" s="13">
        <v>38710.67999999999</v>
      </c>
      <c r="K104" s="13" t="s">
        <v>14</v>
      </c>
      <c r="L104" s="13">
        <v>38710.67999999999</v>
      </c>
    </row>
    <row r="105" spans="1:12" s="1" customFormat="1" ht="22.5" customHeight="1">
      <c r="A105" s="11" t="s">
        <v>255</v>
      </c>
      <c r="B105" s="12">
        <v>2011</v>
      </c>
      <c r="C105" s="12">
        <v>2011</v>
      </c>
      <c r="D105" s="11">
        <v>471070</v>
      </c>
      <c r="E105" s="11" t="s">
        <v>341</v>
      </c>
      <c r="F105" s="11" t="s">
        <v>30</v>
      </c>
      <c r="G105" s="13">
        <v>66711.4</v>
      </c>
      <c r="H105" s="13">
        <v>16173.72</v>
      </c>
      <c r="I105" s="13">
        <v>2057.84</v>
      </c>
      <c r="J105" s="13">
        <v>48479.84</v>
      </c>
      <c r="K105" s="13" t="s">
        <v>14</v>
      </c>
      <c r="L105" s="13">
        <v>48479.84</v>
      </c>
    </row>
    <row r="106" spans="1:12" s="1" customFormat="1" ht="22.5" customHeight="1">
      <c r="A106" s="11" t="s">
        <v>255</v>
      </c>
      <c r="B106" s="12">
        <v>2011</v>
      </c>
      <c r="C106" s="12">
        <v>2011</v>
      </c>
      <c r="D106" s="11">
        <v>471071</v>
      </c>
      <c r="E106" s="11" t="s">
        <v>342</v>
      </c>
      <c r="F106" s="11" t="s">
        <v>30</v>
      </c>
      <c r="G106" s="13">
        <v>43759.04</v>
      </c>
      <c r="H106" s="13">
        <v>22010.52</v>
      </c>
      <c r="I106" s="13">
        <v>9708.34</v>
      </c>
      <c r="J106" s="13">
        <v>12040.18</v>
      </c>
      <c r="K106" s="13" t="s">
        <v>14</v>
      </c>
      <c r="L106" s="13">
        <v>12040.18</v>
      </c>
    </row>
    <row r="107" spans="1:12" s="1" customFormat="1" ht="32.25" customHeight="1">
      <c r="A107" s="11" t="s">
        <v>255</v>
      </c>
      <c r="B107" s="12">
        <v>2011</v>
      </c>
      <c r="C107" s="12">
        <v>2011</v>
      </c>
      <c r="D107" s="11">
        <v>471072</v>
      </c>
      <c r="E107" s="11" t="s">
        <v>343</v>
      </c>
      <c r="F107" s="11" t="s">
        <v>30</v>
      </c>
      <c r="G107" s="13">
        <v>130299.59</v>
      </c>
      <c r="H107" s="13">
        <v>127204.95</v>
      </c>
      <c r="I107" s="13">
        <v>3094.64</v>
      </c>
      <c r="J107" s="13">
        <v>0</v>
      </c>
      <c r="K107" s="13" t="s">
        <v>14</v>
      </c>
      <c r="L107" s="13">
        <v>0</v>
      </c>
    </row>
    <row r="108" spans="1:12" s="1" customFormat="1" ht="22.5" customHeight="1">
      <c r="A108" s="11" t="s">
        <v>255</v>
      </c>
      <c r="B108" s="12">
        <v>2011</v>
      </c>
      <c r="C108" s="12">
        <v>2011</v>
      </c>
      <c r="D108" s="11">
        <v>471074</v>
      </c>
      <c r="E108" s="11" t="s">
        <v>344</v>
      </c>
      <c r="F108" s="11" t="s">
        <v>30</v>
      </c>
      <c r="G108" s="13">
        <v>56706.13</v>
      </c>
      <c r="H108" s="13">
        <v>31707.76</v>
      </c>
      <c r="I108" s="13">
        <v>10724.77</v>
      </c>
      <c r="J108" s="13">
        <v>14273.600000000002</v>
      </c>
      <c r="K108" s="13" t="s">
        <v>14</v>
      </c>
      <c r="L108" s="13">
        <v>14273.600000000002</v>
      </c>
    </row>
    <row r="109" spans="1:12" s="1" customFormat="1" ht="22.5" customHeight="1">
      <c r="A109" s="11" t="s">
        <v>255</v>
      </c>
      <c r="B109" s="12">
        <v>2011</v>
      </c>
      <c r="C109" s="12">
        <v>2011</v>
      </c>
      <c r="D109" s="11">
        <v>471075</v>
      </c>
      <c r="E109" s="11" t="s">
        <v>345</v>
      </c>
      <c r="F109" s="11" t="s">
        <v>30</v>
      </c>
      <c r="G109" s="13">
        <v>73415.07</v>
      </c>
      <c r="H109" s="13">
        <v>44097.78</v>
      </c>
      <c r="I109" s="13">
        <v>20078.78</v>
      </c>
      <c r="J109" s="13">
        <v>9238.51000000001</v>
      </c>
      <c r="K109" s="13" t="s">
        <v>14</v>
      </c>
      <c r="L109" s="13">
        <v>9238.51000000001</v>
      </c>
    </row>
    <row r="110" spans="1:12" s="1" customFormat="1" ht="22.5" customHeight="1">
      <c r="A110" s="11" t="s">
        <v>255</v>
      </c>
      <c r="B110" s="12">
        <v>2011</v>
      </c>
      <c r="C110" s="12">
        <v>2011</v>
      </c>
      <c r="D110" s="11">
        <v>471076</v>
      </c>
      <c r="E110" s="11" t="s">
        <v>346</v>
      </c>
      <c r="F110" s="11" t="s">
        <v>30</v>
      </c>
      <c r="G110" s="13">
        <v>48314.83</v>
      </c>
      <c r="H110" s="13">
        <v>18921.56</v>
      </c>
      <c r="I110" s="13">
        <v>2383.13</v>
      </c>
      <c r="J110" s="13">
        <v>27010.14</v>
      </c>
      <c r="K110" s="13" t="s">
        <v>14</v>
      </c>
      <c r="L110" s="13">
        <v>27010.14</v>
      </c>
    </row>
    <row r="111" spans="1:12" s="1" customFormat="1" ht="22.5" customHeight="1">
      <c r="A111" s="11" t="s">
        <v>255</v>
      </c>
      <c r="B111" s="12">
        <v>2011</v>
      </c>
      <c r="C111" s="12">
        <v>2011</v>
      </c>
      <c r="D111" s="11">
        <v>471077</v>
      </c>
      <c r="E111" s="11" t="s">
        <v>347</v>
      </c>
      <c r="F111" s="11" t="s">
        <v>30</v>
      </c>
      <c r="G111" s="13">
        <v>90298.88</v>
      </c>
      <c r="H111" s="13">
        <v>40079.12</v>
      </c>
      <c r="I111" s="13">
        <v>30284.46</v>
      </c>
      <c r="J111" s="13">
        <v>19935.300000000003</v>
      </c>
      <c r="K111" s="13" t="s">
        <v>14</v>
      </c>
      <c r="L111" s="13">
        <v>19935.300000000003</v>
      </c>
    </row>
    <row r="112" spans="1:12" s="1" customFormat="1" ht="22.5" customHeight="1">
      <c r="A112" s="11" t="s">
        <v>255</v>
      </c>
      <c r="B112" s="12">
        <v>2011</v>
      </c>
      <c r="C112" s="12">
        <v>2011</v>
      </c>
      <c r="D112" s="11">
        <v>471078</v>
      </c>
      <c r="E112" s="11" t="s">
        <v>348</v>
      </c>
      <c r="F112" s="11" t="s">
        <v>30</v>
      </c>
      <c r="G112" s="13">
        <v>54510.42</v>
      </c>
      <c r="H112" s="13">
        <v>39734.71</v>
      </c>
      <c r="I112" s="13">
        <v>14202</v>
      </c>
      <c r="J112" s="13">
        <v>573.7099999999991</v>
      </c>
      <c r="K112" s="13" t="s">
        <v>14</v>
      </c>
      <c r="L112" s="13">
        <v>573.7099999999991</v>
      </c>
    </row>
    <row r="113" spans="1:12" s="1" customFormat="1" ht="22.5" customHeight="1">
      <c r="A113" s="11" t="s">
        <v>255</v>
      </c>
      <c r="B113" s="12">
        <v>2011</v>
      </c>
      <c r="C113" s="12">
        <v>2011</v>
      </c>
      <c r="D113" s="11">
        <v>471080</v>
      </c>
      <c r="E113" s="11" t="s">
        <v>349</v>
      </c>
      <c r="F113" s="11" t="s">
        <v>30</v>
      </c>
      <c r="G113" s="13">
        <v>80197.98</v>
      </c>
      <c r="H113" s="13">
        <v>56157.56</v>
      </c>
      <c r="I113" s="13">
        <v>12701.94</v>
      </c>
      <c r="J113" s="13">
        <v>11338.479999999998</v>
      </c>
      <c r="K113" s="13" t="s">
        <v>14</v>
      </c>
      <c r="L113" s="13">
        <v>11338.479999999998</v>
      </c>
    </row>
    <row r="114" spans="1:12" s="1" customFormat="1" ht="22.5" customHeight="1">
      <c r="A114" s="11" t="s">
        <v>255</v>
      </c>
      <c r="B114" s="12">
        <v>2011</v>
      </c>
      <c r="C114" s="12">
        <v>2011</v>
      </c>
      <c r="D114" s="11">
        <v>471081</v>
      </c>
      <c r="E114" s="11" t="s">
        <v>350</v>
      </c>
      <c r="F114" s="11" t="s">
        <v>30</v>
      </c>
      <c r="G114" s="13">
        <v>53361.91</v>
      </c>
      <c r="H114" s="13">
        <v>18079.920000000002</v>
      </c>
      <c r="I114" s="13">
        <v>25156.47</v>
      </c>
      <c r="J114" s="13">
        <v>10125.520000000004</v>
      </c>
      <c r="K114" s="13" t="s">
        <v>14</v>
      </c>
      <c r="L114" s="13">
        <v>10125.520000000004</v>
      </c>
    </row>
    <row r="115" spans="1:12" s="1" customFormat="1" ht="22.5" customHeight="1">
      <c r="A115" s="11" t="s">
        <v>255</v>
      </c>
      <c r="B115" s="12">
        <v>2011</v>
      </c>
      <c r="C115" s="12">
        <v>2011</v>
      </c>
      <c r="D115" s="11">
        <v>471082</v>
      </c>
      <c r="E115" s="11" t="s">
        <v>351</v>
      </c>
      <c r="F115" s="11" t="s">
        <v>30</v>
      </c>
      <c r="G115" s="13">
        <v>57036.64</v>
      </c>
      <c r="H115" s="13">
        <v>35914.28</v>
      </c>
      <c r="I115" s="13">
        <v>17304.25</v>
      </c>
      <c r="J115" s="13">
        <v>3818.1100000000006</v>
      </c>
      <c r="K115" s="13" t="s">
        <v>14</v>
      </c>
      <c r="L115" s="13">
        <v>3818.1100000000006</v>
      </c>
    </row>
    <row r="116" spans="1:12" s="1" customFormat="1" ht="32.25" customHeight="1">
      <c r="A116" s="11" t="s">
        <v>255</v>
      </c>
      <c r="B116" s="12">
        <v>2011</v>
      </c>
      <c r="C116" s="12">
        <v>2011</v>
      </c>
      <c r="D116" s="11">
        <v>471083</v>
      </c>
      <c r="E116" s="11" t="s">
        <v>352</v>
      </c>
      <c r="F116" s="11" t="s">
        <v>30</v>
      </c>
      <c r="G116" s="13">
        <v>51602.34</v>
      </c>
      <c r="H116" s="13">
        <v>36441.61</v>
      </c>
      <c r="I116" s="13">
        <v>15160.73</v>
      </c>
      <c r="J116" s="13">
        <v>0</v>
      </c>
      <c r="K116" s="13" t="s">
        <v>14</v>
      </c>
      <c r="L116" s="13">
        <v>0</v>
      </c>
    </row>
    <row r="117" spans="1:12" s="1" customFormat="1" ht="22.5" customHeight="1">
      <c r="A117" s="11" t="s">
        <v>255</v>
      </c>
      <c r="B117" s="12">
        <v>2011</v>
      </c>
      <c r="C117" s="12">
        <v>2011</v>
      </c>
      <c r="D117" s="11">
        <v>471084</v>
      </c>
      <c r="E117" s="11" t="s">
        <v>353</v>
      </c>
      <c r="F117" s="11" t="s">
        <v>30</v>
      </c>
      <c r="G117" s="13">
        <v>51187.08</v>
      </c>
      <c r="H117" s="13">
        <v>6776.1</v>
      </c>
      <c r="I117" s="13">
        <v>10846.86</v>
      </c>
      <c r="J117" s="13">
        <v>33564.12</v>
      </c>
      <c r="K117" s="13" t="s">
        <v>14</v>
      </c>
      <c r="L117" s="13">
        <v>33564.12</v>
      </c>
    </row>
    <row r="118" spans="1:12" s="1" customFormat="1" ht="22.5" customHeight="1">
      <c r="A118" s="11" t="s">
        <v>255</v>
      </c>
      <c r="B118" s="12">
        <v>2011</v>
      </c>
      <c r="C118" s="12">
        <v>2011</v>
      </c>
      <c r="D118" s="11">
        <v>471085</v>
      </c>
      <c r="E118" s="11" t="s">
        <v>354</v>
      </c>
      <c r="F118" s="11" t="s">
        <v>30</v>
      </c>
      <c r="G118" s="13">
        <v>58390.06</v>
      </c>
      <c r="H118" s="13">
        <v>36893.88</v>
      </c>
      <c r="I118" s="13">
        <v>1967.64</v>
      </c>
      <c r="J118" s="13">
        <v>19528.54</v>
      </c>
      <c r="K118" s="13" t="s">
        <v>14</v>
      </c>
      <c r="L118" s="13">
        <v>19528.54</v>
      </c>
    </row>
    <row r="119" spans="1:12" s="1" customFormat="1" ht="22.5" customHeight="1">
      <c r="A119" s="11" t="s">
        <v>255</v>
      </c>
      <c r="B119" s="12">
        <v>2011</v>
      </c>
      <c r="C119" s="12">
        <v>2011</v>
      </c>
      <c r="D119" s="11">
        <v>471087</v>
      </c>
      <c r="E119" s="11" t="s">
        <v>355</v>
      </c>
      <c r="F119" s="11" t="s">
        <v>30</v>
      </c>
      <c r="G119" s="13">
        <v>58336.84</v>
      </c>
      <c r="H119" s="13">
        <v>36362.520000000004</v>
      </c>
      <c r="I119" s="13">
        <v>21974.32</v>
      </c>
      <c r="J119" s="13">
        <v>0</v>
      </c>
      <c r="K119" s="13" t="s">
        <v>14</v>
      </c>
      <c r="L119" s="13">
        <v>0</v>
      </c>
    </row>
    <row r="120" spans="1:12" s="1" customFormat="1" ht="32.25" customHeight="1">
      <c r="A120" s="11" t="s">
        <v>255</v>
      </c>
      <c r="B120" s="12">
        <v>2011</v>
      </c>
      <c r="C120" s="12">
        <v>2011</v>
      </c>
      <c r="D120" s="11">
        <v>471088</v>
      </c>
      <c r="E120" s="11" t="s">
        <v>356</v>
      </c>
      <c r="F120" s="11" t="s">
        <v>30</v>
      </c>
      <c r="G120" s="13">
        <v>96696.79</v>
      </c>
      <c r="H120" s="13">
        <v>58914.92</v>
      </c>
      <c r="I120" s="13">
        <v>21570.96</v>
      </c>
      <c r="J120" s="13">
        <v>16210.91000000001</v>
      </c>
      <c r="K120" s="13" t="s">
        <v>14</v>
      </c>
      <c r="L120" s="13">
        <v>16210.91000000001</v>
      </c>
    </row>
    <row r="121" spans="1:12" s="1" customFormat="1" ht="32.25" customHeight="1">
      <c r="A121" s="11" t="s">
        <v>255</v>
      </c>
      <c r="B121" s="12">
        <v>2011</v>
      </c>
      <c r="C121" s="12">
        <v>2011</v>
      </c>
      <c r="D121" s="11">
        <v>471089</v>
      </c>
      <c r="E121" s="11" t="s">
        <v>357</v>
      </c>
      <c r="F121" s="11" t="s">
        <v>30</v>
      </c>
      <c r="G121" s="13">
        <v>57690.65</v>
      </c>
      <c r="H121" s="13">
        <v>36938.770000000004</v>
      </c>
      <c r="I121" s="13">
        <v>2180.67</v>
      </c>
      <c r="J121" s="13">
        <v>18571.21</v>
      </c>
      <c r="K121" s="13" t="s">
        <v>14</v>
      </c>
      <c r="L121" s="13">
        <v>18571.21</v>
      </c>
    </row>
    <row r="122" spans="1:12" s="1" customFormat="1" ht="22.5" customHeight="1">
      <c r="A122" s="11" t="s">
        <v>255</v>
      </c>
      <c r="B122" s="12">
        <v>2011</v>
      </c>
      <c r="C122" s="12">
        <v>2011</v>
      </c>
      <c r="D122" s="11">
        <v>471090</v>
      </c>
      <c r="E122" s="11" t="s">
        <v>358</v>
      </c>
      <c r="F122" s="11" t="s">
        <v>30</v>
      </c>
      <c r="G122" s="13">
        <v>62904.13</v>
      </c>
      <c r="H122" s="13">
        <v>37104.71</v>
      </c>
      <c r="I122" s="13">
        <v>25620</v>
      </c>
      <c r="J122" s="13">
        <v>179.42000000000553</v>
      </c>
      <c r="K122" s="13" t="s">
        <v>14</v>
      </c>
      <c r="L122" s="13">
        <v>179.42000000000553</v>
      </c>
    </row>
    <row r="123" spans="1:12" s="1" customFormat="1" ht="32.25" customHeight="1">
      <c r="A123" s="11" t="s">
        <v>255</v>
      </c>
      <c r="B123" s="12">
        <v>2011</v>
      </c>
      <c r="C123" s="12">
        <v>2011</v>
      </c>
      <c r="D123" s="11">
        <v>471091</v>
      </c>
      <c r="E123" s="11" t="s">
        <v>359</v>
      </c>
      <c r="F123" s="11" t="s">
        <v>30</v>
      </c>
      <c r="G123" s="13">
        <v>67867.9</v>
      </c>
      <c r="H123" s="13">
        <v>38525.79</v>
      </c>
      <c r="I123" s="13">
        <v>7193.38</v>
      </c>
      <c r="J123" s="13">
        <v>22148.729999999992</v>
      </c>
      <c r="K123" s="13" t="s">
        <v>14</v>
      </c>
      <c r="L123" s="13">
        <v>22148.729999999992</v>
      </c>
    </row>
    <row r="124" spans="1:12" s="1" customFormat="1" ht="22.5" customHeight="1">
      <c r="A124" s="11" t="s">
        <v>255</v>
      </c>
      <c r="B124" s="12">
        <v>2011</v>
      </c>
      <c r="C124" s="12">
        <v>2011</v>
      </c>
      <c r="D124" s="11">
        <v>471092</v>
      </c>
      <c r="E124" s="11" t="s">
        <v>360</v>
      </c>
      <c r="F124" s="11" t="s">
        <v>30</v>
      </c>
      <c r="G124" s="13">
        <v>46202.98</v>
      </c>
      <c r="H124" s="13">
        <v>16981.82</v>
      </c>
      <c r="I124" s="13">
        <v>29221.16</v>
      </c>
      <c r="J124" s="13">
        <v>0</v>
      </c>
      <c r="K124" s="13" t="s">
        <v>14</v>
      </c>
      <c r="L124" s="13">
        <v>0</v>
      </c>
    </row>
    <row r="125" spans="1:12" s="1" customFormat="1" ht="22.5" customHeight="1">
      <c r="A125" s="11" t="s">
        <v>255</v>
      </c>
      <c r="B125" s="12">
        <v>2011</v>
      </c>
      <c r="C125" s="12">
        <v>2011</v>
      </c>
      <c r="D125" s="11">
        <v>471093</v>
      </c>
      <c r="E125" s="11" t="s">
        <v>361</v>
      </c>
      <c r="F125" s="11" t="s">
        <v>30</v>
      </c>
      <c r="G125" s="13">
        <v>87460</v>
      </c>
      <c r="H125" s="13">
        <v>2499</v>
      </c>
      <c r="I125" s="13">
        <v>12292.39</v>
      </c>
      <c r="J125" s="13">
        <v>72668.61</v>
      </c>
      <c r="K125" s="13" t="s">
        <v>14</v>
      </c>
      <c r="L125" s="13">
        <v>72668.61</v>
      </c>
    </row>
    <row r="126" spans="1:12" s="1" customFormat="1" ht="22.5" customHeight="1">
      <c r="A126" s="11" t="s">
        <v>255</v>
      </c>
      <c r="B126" s="12">
        <v>2011</v>
      </c>
      <c r="C126" s="12">
        <v>2011</v>
      </c>
      <c r="D126" s="11">
        <v>471094</v>
      </c>
      <c r="E126" s="11" t="s">
        <v>362</v>
      </c>
      <c r="F126" s="11" t="s">
        <v>30</v>
      </c>
      <c r="G126" s="13">
        <v>76073.76</v>
      </c>
      <c r="H126" s="13">
        <v>27469.15</v>
      </c>
      <c r="I126" s="13">
        <v>45757.63</v>
      </c>
      <c r="J126" s="13">
        <v>2846.979999999996</v>
      </c>
      <c r="K126" s="13" t="s">
        <v>14</v>
      </c>
      <c r="L126" s="13">
        <v>2846.979999999996</v>
      </c>
    </row>
    <row r="127" spans="1:12" s="1" customFormat="1" ht="22.5" customHeight="1">
      <c r="A127" s="11" t="s">
        <v>255</v>
      </c>
      <c r="B127" s="12">
        <v>2011</v>
      </c>
      <c r="C127" s="12">
        <v>2011</v>
      </c>
      <c r="D127" s="11">
        <v>471095</v>
      </c>
      <c r="E127" s="11" t="s">
        <v>363</v>
      </c>
      <c r="F127" s="11" t="s">
        <v>30</v>
      </c>
      <c r="G127" s="13">
        <v>73997.21</v>
      </c>
      <c r="H127" s="13">
        <v>15963.25</v>
      </c>
      <c r="I127" s="13">
        <v>2698.87</v>
      </c>
      <c r="J127" s="13">
        <v>55335.09</v>
      </c>
      <c r="K127" s="13" t="s">
        <v>14</v>
      </c>
      <c r="L127" s="13">
        <v>55335.09</v>
      </c>
    </row>
    <row r="128" spans="1:12" s="1" customFormat="1" ht="22.5" customHeight="1">
      <c r="A128" s="11" t="s">
        <v>255</v>
      </c>
      <c r="B128" s="12">
        <v>2011</v>
      </c>
      <c r="C128" s="12">
        <v>2011</v>
      </c>
      <c r="D128" s="11">
        <v>471097</v>
      </c>
      <c r="E128" s="11" t="s">
        <v>364</v>
      </c>
      <c r="F128" s="11" t="s">
        <v>30</v>
      </c>
      <c r="G128" s="13">
        <v>77290.47</v>
      </c>
      <c r="H128" s="13">
        <v>47523.42</v>
      </c>
      <c r="I128" s="13">
        <v>13487.53</v>
      </c>
      <c r="J128" s="13">
        <v>16279.520000000002</v>
      </c>
      <c r="K128" s="13" t="s">
        <v>14</v>
      </c>
      <c r="L128" s="13">
        <v>16279.520000000002</v>
      </c>
    </row>
    <row r="129" spans="1:12" s="1" customFormat="1" ht="22.5" customHeight="1">
      <c r="A129" s="11" t="s">
        <v>255</v>
      </c>
      <c r="B129" s="12">
        <v>2011</v>
      </c>
      <c r="C129" s="12">
        <v>2011</v>
      </c>
      <c r="D129" s="11">
        <v>471098</v>
      </c>
      <c r="E129" s="11" t="s">
        <v>365</v>
      </c>
      <c r="F129" s="11" t="s">
        <v>30</v>
      </c>
      <c r="G129" s="13">
        <v>69656.21</v>
      </c>
      <c r="H129" s="13">
        <v>46656.84</v>
      </c>
      <c r="I129" s="13">
        <v>22162.09</v>
      </c>
      <c r="J129" s="13">
        <v>837.2800000000025</v>
      </c>
      <c r="K129" s="13" t="s">
        <v>14</v>
      </c>
      <c r="L129" s="13">
        <v>837.2800000000025</v>
      </c>
    </row>
    <row r="130" spans="1:12" s="1" customFormat="1" ht="22.5" customHeight="1">
      <c r="A130" s="11" t="s">
        <v>255</v>
      </c>
      <c r="B130" s="12">
        <v>2011</v>
      </c>
      <c r="C130" s="12">
        <v>2011</v>
      </c>
      <c r="D130" s="11">
        <v>471099</v>
      </c>
      <c r="E130" s="11" t="s">
        <v>366</v>
      </c>
      <c r="F130" s="11" t="s">
        <v>30</v>
      </c>
      <c r="G130" s="13">
        <v>48035.13</v>
      </c>
      <c r="H130" s="13">
        <v>26783.47</v>
      </c>
      <c r="I130" s="13">
        <v>6816.46</v>
      </c>
      <c r="J130" s="13">
        <v>14435.199999999997</v>
      </c>
      <c r="K130" s="13" t="s">
        <v>14</v>
      </c>
      <c r="L130" s="13">
        <v>14435.199999999997</v>
      </c>
    </row>
    <row r="131" spans="1:12" s="1" customFormat="1" ht="32.25" customHeight="1">
      <c r="A131" s="11" t="s">
        <v>255</v>
      </c>
      <c r="B131" s="12">
        <v>2011</v>
      </c>
      <c r="C131" s="12">
        <v>2011</v>
      </c>
      <c r="D131" s="11">
        <v>471100</v>
      </c>
      <c r="E131" s="11" t="s">
        <v>367</v>
      </c>
      <c r="F131" s="11" t="s">
        <v>30</v>
      </c>
      <c r="G131" s="13">
        <v>79551.21</v>
      </c>
      <c r="H131" s="13">
        <v>67175.76</v>
      </c>
      <c r="I131" s="13">
        <v>11851.26</v>
      </c>
      <c r="J131" s="13">
        <v>524.1900000000114</v>
      </c>
      <c r="K131" s="13" t="s">
        <v>14</v>
      </c>
      <c r="L131" s="13">
        <v>524.1900000000114</v>
      </c>
    </row>
    <row r="132" spans="1:12" s="1" customFormat="1" ht="22.5" customHeight="1">
      <c r="A132" s="11" t="s">
        <v>255</v>
      </c>
      <c r="B132" s="12">
        <v>2011</v>
      </c>
      <c r="C132" s="12">
        <v>2011</v>
      </c>
      <c r="D132" s="11">
        <v>471101</v>
      </c>
      <c r="E132" s="11" t="s">
        <v>368</v>
      </c>
      <c r="F132" s="11" t="s">
        <v>30</v>
      </c>
      <c r="G132" s="13">
        <v>55883.76</v>
      </c>
      <c r="H132" s="13">
        <v>37511.31</v>
      </c>
      <c r="I132" s="13">
        <v>9476.99</v>
      </c>
      <c r="J132" s="13">
        <v>8895.460000000005</v>
      </c>
      <c r="K132" s="13" t="s">
        <v>14</v>
      </c>
      <c r="L132" s="13">
        <v>8895.460000000005</v>
      </c>
    </row>
    <row r="133" spans="1:12" s="1" customFormat="1" ht="22.5" customHeight="1">
      <c r="A133" s="11" t="s">
        <v>255</v>
      </c>
      <c r="B133" s="12">
        <v>2011</v>
      </c>
      <c r="C133" s="12">
        <v>2011</v>
      </c>
      <c r="D133" s="11">
        <v>471103</v>
      </c>
      <c r="E133" s="11" t="s">
        <v>369</v>
      </c>
      <c r="F133" s="11" t="s">
        <v>30</v>
      </c>
      <c r="G133" s="13">
        <v>45515.95</v>
      </c>
      <c r="H133" s="13">
        <v>33831.65</v>
      </c>
      <c r="I133" s="13">
        <v>10869.67</v>
      </c>
      <c r="J133" s="13">
        <v>814.6300000000028</v>
      </c>
      <c r="K133" s="13" t="s">
        <v>14</v>
      </c>
      <c r="L133" s="13">
        <v>814.6300000000028</v>
      </c>
    </row>
    <row r="134" spans="1:12" s="1" customFormat="1" ht="22.5" customHeight="1">
      <c r="A134" s="11" t="s">
        <v>255</v>
      </c>
      <c r="B134" s="12">
        <v>2011</v>
      </c>
      <c r="C134" s="12">
        <v>2011</v>
      </c>
      <c r="D134" s="11">
        <v>471105</v>
      </c>
      <c r="E134" s="11" t="s">
        <v>370</v>
      </c>
      <c r="F134" s="11" t="s">
        <v>30</v>
      </c>
      <c r="G134" s="13">
        <v>76901.96</v>
      </c>
      <c r="H134" s="13">
        <v>18375.71</v>
      </c>
      <c r="I134" s="13">
        <v>36548.96</v>
      </c>
      <c r="J134" s="13">
        <v>21977.290000000008</v>
      </c>
      <c r="K134" s="13" t="s">
        <v>14</v>
      </c>
      <c r="L134" s="13">
        <v>21977.290000000008</v>
      </c>
    </row>
    <row r="135" spans="1:12" s="1" customFormat="1" ht="22.5" customHeight="1">
      <c r="A135" s="11" t="s">
        <v>255</v>
      </c>
      <c r="B135" s="12">
        <v>2011</v>
      </c>
      <c r="C135" s="12">
        <v>2011</v>
      </c>
      <c r="D135" s="11">
        <v>471106</v>
      </c>
      <c r="E135" s="11" t="s">
        <v>371</v>
      </c>
      <c r="F135" s="11" t="s">
        <v>30</v>
      </c>
      <c r="G135" s="13">
        <v>58756.33</v>
      </c>
      <c r="H135" s="13">
        <v>37925.08</v>
      </c>
      <c r="I135" s="13">
        <v>20314.55</v>
      </c>
      <c r="J135" s="13">
        <v>516.7000000000007</v>
      </c>
      <c r="K135" s="13" t="s">
        <v>14</v>
      </c>
      <c r="L135" s="13">
        <v>516.7000000000007</v>
      </c>
    </row>
    <row r="136" spans="1:12" s="1" customFormat="1" ht="22.5" customHeight="1">
      <c r="A136" s="11" t="s">
        <v>255</v>
      </c>
      <c r="B136" s="12">
        <v>2011</v>
      </c>
      <c r="C136" s="12">
        <v>2011</v>
      </c>
      <c r="D136" s="11">
        <v>471107</v>
      </c>
      <c r="E136" s="11" t="s">
        <v>372</v>
      </c>
      <c r="F136" s="11" t="s">
        <v>30</v>
      </c>
      <c r="G136" s="13">
        <v>53220.48</v>
      </c>
      <c r="H136" s="13">
        <v>25892.84</v>
      </c>
      <c r="I136" s="13">
        <v>22301.62</v>
      </c>
      <c r="J136" s="13">
        <v>5026.020000000004</v>
      </c>
      <c r="K136" s="13" t="s">
        <v>14</v>
      </c>
      <c r="L136" s="13">
        <v>5026.020000000004</v>
      </c>
    </row>
    <row r="137" spans="1:12" s="1" customFormat="1" ht="22.5" customHeight="1">
      <c r="A137" s="11" t="s">
        <v>255</v>
      </c>
      <c r="B137" s="12">
        <v>2011</v>
      </c>
      <c r="C137" s="12">
        <v>2011</v>
      </c>
      <c r="D137" s="11">
        <v>471108</v>
      </c>
      <c r="E137" s="11" t="s">
        <v>373</v>
      </c>
      <c r="F137" s="11" t="s">
        <v>30</v>
      </c>
      <c r="G137" s="13">
        <v>75227.96</v>
      </c>
      <c r="H137" s="13">
        <v>21839.81</v>
      </c>
      <c r="I137" s="13">
        <v>16573.29</v>
      </c>
      <c r="J137" s="13">
        <v>36814.86000000001</v>
      </c>
      <c r="K137" s="13" t="s">
        <v>14</v>
      </c>
      <c r="L137" s="13">
        <v>36814.86000000001</v>
      </c>
    </row>
    <row r="138" spans="1:12" s="1" customFormat="1" ht="22.5" customHeight="1">
      <c r="A138" s="11" t="s">
        <v>255</v>
      </c>
      <c r="B138" s="12">
        <v>2011</v>
      </c>
      <c r="C138" s="12">
        <v>2011</v>
      </c>
      <c r="D138" s="11">
        <v>471109</v>
      </c>
      <c r="E138" s="11" t="s">
        <v>374</v>
      </c>
      <c r="F138" s="11" t="s">
        <v>30</v>
      </c>
      <c r="G138" s="13">
        <v>64599.54</v>
      </c>
      <c r="H138" s="13">
        <v>9618.02</v>
      </c>
      <c r="I138" s="13">
        <v>777.6</v>
      </c>
      <c r="J138" s="13">
        <v>54203.920000000006</v>
      </c>
      <c r="K138" s="13" t="s">
        <v>14</v>
      </c>
      <c r="L138" s="13">
        <v>54203.920000000006</v>
      </c>
    </row>
    <row r="139" spans="1:12" s="1" customFormat="1" ht="22.5" customHeight="1">
      <c r="A139" s="11" t="s">
        <v>255</v>
      </c>
      <c r="B139" s="12">
        <v>2011</v>
      </c>
      <c r="C139" s="12">
        <v>2011</v>
      </c>
      <c r="D139" s="11">
        <v>471110</v>
      </c>
      <c r="E139" s="11" t="s">
        <v>375</v>
      </c>
      <c r="F139" s="11" t="s">
        <v>30</v>
      </c>
      <c r="G139" s="13">
        <v>45000</v>
      </c>
      <c r="H139" s="13">
        <v>21337.89</v>
      </c>
      <c r="I139" s="13">
        <v>19703.170000000002</v>
      </c>
      <c r="J139" s="13">
        <v>3958.9399999999987</v>
      </c>
      <c r="K139" s="13" t="s">
        <v>14</v>
      </c>
      <c r="L139" s="13">
        <v>3958.9399999999987</v>
      </c>
    </row>
    <row r="140" spans="1:12" s="1" customFormat="1" ht="22.5" customHeight="1">
      <c r="A140" s="11" t="s">
        <v>255</v>
      </c>
      <c r="B140" s="12">
        <v>2011</v>
      </c>
      <c r="C140" s="12">
        <v>2011</v>
      </c>
      <c r="D140" s="11">
        <v>471111</v>
      </c>
      <c r="E140" s="11" t="s">
        <v>376</v>
      </c>
      <c r="F140" s="11" t="s">
        <v>30</v>
      </c>
      <c r="G140" s="13">
        <v>45000</v>
      </c>
      <c r="H140" s="13">
        <v>12732.71</v>
      </c>
      <c r="I140" s="13">
        <v>6453.9</v>
      </c>
      <c r="J140" s="13">
        <v>25813.39</v>
      </c>
      <c r="K140" s="13" t="s">
        <v>14</v>
      </c>
      <c r="L140" s="13">
        <v>25813.39</v>
      </c>
    </row>
    <row r="141" spans="1:12" s="1" customFormat="1" ht="22.5" customHeight="1">
      <c r="A141" s="11" t="s">
        <v>255</v>
      </c>
      <c r="B141" s="12">
        <v>2011</v>
      </c>
      <c r="C141" s="12">
        <v>2011</v>
      </c>
      <c r="D141" s="11">
        <v>471112</v>
      </c>
      <c r="E141" s="11" t="s">
        <v>377</v>
      </c>
      <c r="F141" s="11" t="s">
        <v>30</v>
      </c>
      <c r="G141" s="13">
        <v>35625</v>
      </c>
      <c r="H141" s="13">
        <v>1437</v>
      </c>
      <c r="I141" s="13">
        <v>3642.5</v>
      </c>
      <c r="J141" s="13">
        <v>30545.5</v>
      </c>
      <c r="K141" s="13" t="s">
        <v>14</v>
      </c>
      <c r="L141" s="13">
        <v>30545.5</v>
      </c>
    </row>
    <row r="142" spans="1:12" s="1" customFormat="1" ht="22.5" customHeight="1">
      <c r="A142" s="11" t="s">
        <v>255</v>
      </c>
      <c r="B142" s="12">
        <v>2011</v>
      </c>
      <c r="C142" s="12">
        <v>2011</v>
      </c>
      <c r="D142" s="11">
        <v>471113</v>
      </c>
      <c r="E142" s="11" t="s">
        <v>378</v>
      </c>
      <c r="F142" s="11" t="s">
        <v>30</v>
      </c>
      <c r="G142" s="13">
        <v>11250</v>
      </c>
      <c r="H142" s="13" t="s">
        <v>14</v>
      </c>
      <c r="I142" s="13" t="s">
        <v>14</v>
      </c>
      <c r="J142" s="13">
        <v>11250</v>
      </c>
      <c r="K142" s="13" t="s">
        <v>14</v>
      </c>
      <c r="L142" s="13">
        <v>11250</v>
      </c>
    </row>
    <row r="143" spans="1:12" s="1" customFormat="1" ht="22.5" customHeight="1">
      <c r="A143" s="11" t="s">
        <v>255</v>
      </c>
      <c r="B143" s="12">
        <v>2011</v>
      </c>
      <c r="C143" s="12">
        <v>2011</v>
      </c>
      <c r="D143" s="11" t="s">
        <v>379</v>
      </c>
      <c r="E143" s="11" t="s">
        <v>380</v>
      </c>
      <c r="F143" s="11" t="s">
        <v>30</v>
      </c>
      <c r="G143" s="13">
        <v>34557.53</v>
      </c>
      <c r="H143" s="13">
        <v>34557.53</v>
      </c>
      <c r="I143" s="13" t="s">
        <v>14</v>
      </c>
      <c r="J143" s="13">
        <v>0</v>
      </c>
      <c r="K143" s="13" t="s">
        <v>14</v>
      </c>
      <c r="L143" s="13">
        <v>0</v>
      </c>
    </row>
    <row r="144" spans="1:12" s="1" customFormat="1" ht="22.5" customHeight="1">
      <c r="A144" s="11" t="s">
        <v>255</v>
      </c>
      <c r="B144" s="12">
        <v>2011</v>
      </c>
      <c r="C144" s="12">
        <v>2011</v>
      </c>
      <c r="D144" s="11" t="s">
        <v>381</v>
      </c>
      <c r="E144" s="11" t="s">
        <v>382</v>
      </c>
      <c r="F144" s="11" t="s">
        <v>30</v>
      </c>
      <c r="G144" s="13">
        <v>14400</v>
      </c>
      <c r="H144" s="13">
        <v>5952.56</v>
      </c>
      <c r="I144" s="13" t="s">
        <v>14</v>
      </c>
      <c r="J144" s="13">
        <v>8447.439999999999</v>
      </c>
      <c r="K144" s="13" t="s">
        <v>14</v>
      </c>
      <c r="L144" s="13">
        <v>8447.439999999999</v>
      </c>
    </row>
    <row r="145" spans="1:12" s="1" customFormat="1" ht="22.5" customHeight="1">
      <c r="A145" s="11" t="s">
        <v>255</v>
      </c>
      <c r="B145" s="12">
        <v>2011</v>
      </c>
      <c r="C145" s="12">
        <v>2011</v>
      </c>
      <c r="D145" s="11" t="s">
        <v>383</v>
      </c>
      <c r="E145" s="11" t="s">
        <v>384</v>
      </c>
      <c r="F145" s="11" t="s">
        <v>30</v>
      </c>
      <c r="G145" s="13">
        <v>5581.96</v>
      </c>
      <c r="H145" s="13">
        <v>5581.96</v>
      </c>
      <c r="I145" s="13" t="s">
        <v>14</v>
      </c>
      <c r="J145" s="13">
        <v>0</v>
      </c>
      <c r="K145" s="13" t="s">
        <v>14</v>
      </c>
      <c r="L145" s="13">
        <v>0</v>
      </c>
    </row>
    <row r="146" spans="1:12" s="1" customFormat="1" ht="22.5" customHeight="1">
      <c r="A146" s="11" t="s">
        <v>255</v>
      </c>
      <c r="B146" s="12">
        <v>2011</v>
      </c>
      <c r="C146" s="12">
        <v>2011</v>
      </c>
      <c r="D146" s="11" t="s">
        <v>385</v>
      </c>
      <c r="E146" s="11" t="s">
        <v>386</v>
      </c>
      <c r="F146" s="11" t="s">
        <v>30</v>
      </c>
      <c r="G146" s="13">
        <v>1630854.99</v>
      </c>
      <c r="H146" s="13">
        <v>1609475.72</v>
      </c>
      <c r="I146" s="13" t="s">
        <v>14</v>
      </c>
      <c r="J146" s="13">
        <v>21379.27000000002</v>
      </c>
      <c r="K146" s="13" t="s">
        <v>14</v>
      </c>
      <c r="L146" s="13">
        <v>21379.27000000002</v>
      </c>
    </row>
    <row r="147" spans="1:12" s="1" customFormat="1" ht="22.5" customHeight="1">
      <c r="A147" s="11" t="s">
        <v>255</v>
      </c>
      <c r="B147" s="12">
        <v>2011</v>
      </c>
      <c r="C147" s="12">
        <v>2011</v>
      </c>
      <c r="D147" s="11" t="s">
        <v>387</v>
      </c>
      <c r="E147" s="11" t="s">
        <v>388</v>
      </c>
      <c r="F147" s="11" t="s">
        <v>30</v>
      </c>
      <c r="G147" s="13">
        <v>40905</v>
      </c>
      <c r="H147" s="13">
        <v>10491.59</v>
      </c>
      <c r="I147" s="13" t="s">
        <v>14</v>
      </c>
      <c r="J147" s="13">
        <v>30413.41</v>
      </c>
      <c r="K147" s="13" t="s">
        <v>14</v>
      </c>
      <c r="L147" s="13">
        <v>30413.41</v>
      </c>
    </row>
    <row r="148" spans="1:12" s="1" customFormat="1" ht="22.5" customHeight="1">
      <c r="A148" s="11" t="s">
        <v>255</v>
      </c>
      <c r="B148" s="12">
        <v>2011</v>
      </c>
      <c r="C148" s="12">
        <v>2011</v>
      </c>
      <c r="D148" s="11" t="s">
        <v>389</v>
      </c>
      <c r="E148" s="11" t="s">
        <v>390</v>
      </c>
      <c r="F148" s="11" t="s">
        <v>30</v>
      </c>
      <c r="G148" s="13">
        <v>140000</v>
      </c>
      <c r="H148" s="13" t="s">
        <v>14</v>
      </c>
      <c r="I148" s="13" t="s">
        <v>14</v>
      </c>
      <c r="J148" s="13">
        <v>140000</v>
      </c>
      <c r="K148" s="13" t="s">
        <v>14</v>
      </c>
      <c r="L148" s="13">
        <v>140000</v>
      </c>
    </row>
    <row r="149" spans="1:12" s="1" customFormat="1" ht="22.5" customHeight="1">
      <c r="A149" s="11" t="s">
        <v>255</v>
      </c>
      <c r="B149" s="12">
        <v>2011</v>
      </c>
      <c r="C149" s="12">
        <v>2011</v>
      </c>
      <c r="D149" s="11" t="s">
        <v>391</v>
      </c>
      <c r="E149" s="11" t="s">
        <v>392</v>
      </c>
      <c r="F149" s="11" t="s">
        <v>30</v>
      </c>
      <c r="G149" s="13">
        <v>123.87</v>
      </c>
      <c r="H149" s="13" t="s">
        <v>14</v>
      </c>
      <c r="I149" s="13" t="s">
        <v>14</v>
      </c>
      <c r="J149" s="13">
        <v>123.87</v>
      </c>
      <c r="K149" s="13" t="s">
        <v>14</v>
      </c>
      <c r="L149" s="13">
        <v>123.87</v>
      </c>
    </row>
    <row r="150" spans="1:12" s="1" customFormat="1" ht="22.5" customHeight="1">
      <c r="A150" s="11" t="s">
        <v>255</v>
      </c>
      <c r="B150" s="12">
        <v>2011</v>
      </c>
      <c r="C150" s="12">
        <v>2011</v>
      </c>
      <c r="D150" s="11" t="s">
        <v>393</v>
      </c>
      <c r="E150" s="11" t="s">
        <v>394</v>
      </c>
      <c r="F150" s="11" t="s">
        <v>30</v>
      </c>
      <c r="G150" s="13">
        <v>79836.73</v>
      </c>
      <c r="H150" s="13" t="s">
        <v>14</v>
      </c>
      <c r="I150" s="13" t="s">
        <v>14</v>
      </c>
      <c r="J150" s="13">
        <v>79836.73</v>
      </c>
      <c r="K150" s="13" t="s">
        <v>14</v>
      </c>
      <c r="L150" s="13">
        <v>79836.73</v>
      </c>
    </row>
    <row r="151" spans="1:12" s="1" customFormat="1" ht="22.5" customHeight="1">
      <c r="A151" s="11" t="s">
        <v>255</v>
      </c>
      <c r="B151" s="12">
        <v>2011</v>
      </c>
      <c r="C151" s="12">
        <v>2011</v>
      </c>
      <c r="D151" s="11" t="s">
        <v>395</v>
      </c>
      <c r="E151" s="11" t="s">
        <v>396</v>
      </c>
      <c r="F151" s="11" t="s">
        <v>30</v>
      </c>
      <c r="G151" s="13">
        <v>821</v>
      </c>
      <c r="H151" s="13">
        <v>821</v>
      </c>
      <c r="I151" s="13" t="s">
        <v>14</v>
      </c>
      <c r="J151" s="13">
        <v>0</v>
      </c>
      <c r="K151" s="13" t="s">
        <v>14</v>
      </c>
      <c r="L151" s="13">
        <v>0</v>
      </c>
    </row>
    <row r="152" spans="1:12" s="1" customFormat="1" ht="22.5" customHeight="1">
      <c r="A152" s="11" t="s">
        <v>255</v>
      </c>
      <c r="B152" s="12">
        <v>2011</v>
      </c>
      <c r="C152" s="12">
        <v>2011</v>
      </c>
      <c r="D152" s="11" t="s">
        <v>397</v>
      </c>
      <c r="E152" s="11" t="s">
        <v>398</v>
      </c>
      <c r="F152" s="11" t="s">
        <v>30</v>
      </c>
      <c r="G152" s="13">
        <v>30000</v>
      </c>
      <c r="H152" s="13">
        <v>30000</v>
      </c>
      <c r="I152" s="13" t="s">
        <v>14</v>
      </c>
      <c r="J152" s="13">
        <v>0</v>
      </c>
      <c r="K152" s="13" t="s">
        <v>14</v>
      </c>
      <c r="L152" s="13">
        <v>0</v>
      </c>
    </row>
    <row r="153" spans="1:12" s="1" customFormat="1" ht="32.25" customHeight="1">
      <c r="A153" s="11" t="s">
        <v>255</v>
      </c>
      <c r="B153" s="12">
        <v>2011</v>
      </c>
      <c r="C153" s="12">
        <v>2011</v>
      </c>
      <c r="D153" s="11" t="s">
        <v>399</v>
      </c>
      <c r="E153" s="11" t="s">
        <v>400</v>
      </c>
      <c r="F153" s="11" t="s">
        <v>30</v>
      </c>
      <c r="G153" s="13">
        <v>23815.52</v>
      </c>
      <c r="H153" s="13">
        <v>23815.52</v>
      </c>
      <c r="I153" s="13" t="s">
        <v>14</v>
      </c>
      <c r="J153" s="13">
        <v>0</v>
      </c>
      <c r="K153" s="13" t="s">
        <v>14</v>
      </c>
      <c r="L153" s="13">
        <v>0</v>
      </c>
    </row>
    <row r="154" spans="1:12" s="1" customFormat="1" ht="22.5" customHeight="1">
      <c r="A154" s="11" t="s">
        <v>255</v>
      </c>
      <c r="B154" s="12">
        <v>2011</v>
      </c>
      <c r="C154" s="12">
        <v>2011</v>
      </c>
      <c r="D154" s="11" t="s">
        <v>401</v>
      </c>
      <c r="E154" s="11" t="s">
        <v>402</v>
      </c>
      <c r="F154" s="11" t="s">
        <v>30</v>
      </c>
      <c r="G154" s="13">
        <v>4500</v>
      </c>
      <c r="H154" s="13" t="s">
        <v>14</v>
      </c>
      <c r="I154" s="13" t="s">
        <v>14</v>
      </c>
      <c r="J154" s="13">
        <v>4500</v>
      </c>
      <c r="K154" s="13" t="s">
        <v>14</v>
      </c>
      <c r="L154" s="13">
        <v>4500</v>
      </c>
    </row>
    <row r="155" spans="1:12" s="1" customFormat="1" ht="22.5" customHeight="1">
      <c r="A155" s="11" t="s">
        <v>255</v>
      </c>
      <c r="B155" s="12">
        <v>2011</v>
      </c>
      <c r="C155" s="12">
        <v>2012</v>
      </c>
      <c r="D155" s="11">
        <v>471001</v>
      </c>
      <c r="E155" s="11" t="s">
        <v>286</v>
      </c>
      <c r="F155" s="11" t="s">
        <v>30</v>
      </c>
      <c r="G155" s="13">
        <v>-3952.57</v>
      </c>
      <c r="H155" s="13">
        <v>5560.65</v>
      </c>
      <c r="I155" s="13">
        <v>-6180.65</v>
      </c>
      <c r="J155" s="13">
        <v>-3332.5700000000006</v>
      </c>
      <c r="K155" s="13" t="s">
        <v>14</v>
      </c>
      <c r="L155" s="13">
        <v>-3332.5700000000006</v>
      </c>
    </row>
    <row r="156" spans="1:12" s="1" customFormat="1" ht="22.5" customHeight="1">
      <c r="A156" s="11" t="s">
        <v>255</v>
      </c>
      <c r="B156" s="12">
        <v>2011</v>
      </c>
      <c r="C156" s="12">
        <v>2012</v>
      </c>
      <c r="D156" s="11">
        <v>471002</v>
      </c>
      <c r="E156" s="11" t="s">
        <v>287</v>
      </c>
      <c r="F156" s="11" t="s">
        <v>30</v>
      </c>
      <c r="G156" s="13">
        <v>-560.2</v>
      </c>
      <c r="H156" s="13">
        <v>8267.58</v>
      </c>
      <c r="I156" s="13">
        <v>-8267.58</v>
      </c>
      <c r="J156" s="13">
        <v>-560.2000000000007</v>
      </c>
      <c r="K156" s="13" t="s">
        <v>14</v>
      </c>
      <c r="L156" s="13">
        <v>-560.2000000000007</v>
      </c>
    </row>
    <row r="157" spans="1:12" s="1" customFormat="1" ht="22.5" customHeight="1">
      <c r="A157" s="11" t="s">
        <v>255</v>
      </c>
      <c r="B157" s="12">
        <v>2011</v>
      </c>
      <c r="C157" s="12">
        <v>2012</v>
      </c>
      <c r="D157" s="11">
        <v>471003</v>
      </c>
      <c r="E157" s="11" t="s">
        <v>288</v>
      </c>
      <c r="F157" s="11" t="s">
        <v>30</v>
      </c>
      <c r="G157" s="13">
        <v>-12912.91</v>
      </c>
      <c r="H157" s="13">
        <v>13941.67</v>
      </c>
      <c r="I157" s="13">
        <v>-13941.67</v>
      </c>
      <c r="J157" s="13">
        <v>-12912.910000000002</v>
      </c>
      <c r="K157" s="13" t="s">
        <v>14</v>
      </c>
      <c r="L157" s="13">
        <v>-12912.910000000002</v>
      </c>
    </row>
    <row r="158" spans="1:12" s="1" customFormat="1" ht="22.5" customHeight="1">
      <c r="A158" s="11" t="s">
        <v>255</v>
      </c>
      <c r="B158" s="12">
        <v>2011</v>
      </c>
      <c r="C158" s="12">
        <v>2012</v>
      </c>
      <c r="D158" s="11">
        <v>471004</v>
      </c>
      <c r="E158" s="11" t="s">
        <v>289</v>
      </c>
      <c r="F158" s="11" t="s">
        <v>30</v>
      </c>
      <c r="G158" s="13">
        <v>-3823.46</v>
      </c>
      <c r="H158" s="13">
        <v>23329.32</v>
      </c>
      <c r="I158" s="13">
        <v>-23329.32</v>
      </c>
      <c r="J158" s="13">
        <v>-3823.459999999999</v>
      </c>
      <c r="K158" s="13" t="s">
        <v>14</v>
      </c>
      <c r="L158" s="13">
        <v>-3823.459999999999</v>
      </c>
    </row>
    <row r="159" spans="1:12" s="1" customFormat="1" ht="22.5" customHeight="1">
      <c r="A159" s="11" t="s">
        <v>255</v>
      </c>
      <c r="B159" s="12">
        <v>2011</v>
      </c>
      <c r="C159" s="12">
        <v>2012</v>
      </c>
      <c r="D159" s="11">
        <v>471005</v>
      </c>
      <c r="E159" s="11" t="s">
        <v>290</v>
      </c>
      <c r="F159" s="11" t="s">
        <v>30</v>
      </c>
      <c r="G159" s="13">
        <v>0</v>
      </c>
      <c r="H159" s="13">
        <v>30375.5</v>
      </c>
      <c r="I159" s="13">
        <v>-30375.5</v>
      </c>
      <c r="J159" s="13">
        <v>0</v>
      </c>
      <c r="K159" s="13" t="s">
        <v>14</v>
      </c>
      <c r="L159" s="13">
        <v>0</v>
      </c>
    </row>
    <row r="160" spans="1:12" s="1" customFormat="1" ht="22.5" customHeight="1">
      <c r="A160" s="11" t="s">
        <v>255</v>
      </c>
      <c r="B160" s="12">
        <v>2011</v>
      </c>
      <c r="C160" s="12">
        <v>2012</v>
      </c>
      <c r="D160" s="11">
        <v>471007</v>
      </c>
      <c r="E160" s="11" t="s">
        <v>291</v>
      </c>
      <c r="F160" s="11" t="s">
        <v>30</v>
      </c>
      <c r="G160" s="13">
        <v>-1758.42</v>
      </c>
      <c r="H160" s="13">
        <v>1310.03</v>
      </c>
      <c r="I160" s="13">
        <v>-1310.03</v>
      </c>
      <c r="J160" s="13">
        <v>-1758.4199999999998</v>
      </c>
      <c r="K160" s="13" t="s">
        <v>14</v>
      </c>
      <c r="L160" s="13">
        <v>-1758.4199999999998</v>
      </c>
    </row>
    <row r="161" spans="1:12" s="1" customFormat="1" ht="22.5" customHeight="1">
      <c r="A161" s="11" t="s">
        <v>255</v>
      </c>
      <c r="B161" s="12">
        <v>2011</v>
      </c>
      <c r="C161" s="12">
        <v>2012</v>
      </c>
      <c r="D161" s="11">
        <v>471008</v>
      </c>
      <c r="E161" s="11" t="s">
        <v>292</v>
      </c>
      <c r="F161" s="11" t="s">
        <v>30</v>
      </c>
      <c r="G161" s="13">
        <v>-3833.86</v>
      </c>
      <c r="H161" s="13">
        <v>31524.870000000003</v>
      </c>
      <c r="I161" s="13">
        <v>-31524.870000000003</v>
      </c>
      <c r="J161" s="13">
        <v>-3833.8600000000006</v>
      </c>
      <c r="K161" s="13" t="s">
        <v>14</v>
      </c>
      <c r="L161" s="13">
        <v>-3833.8600000000006</v>
      </c>
    </row>
    <row r="162" spans="1:12" s="1" customFormat="1" ht="22.5" customHeight="1">
      <c r="A162" s="11" t="s">
        <v>255</v>
      </c>
      <c r="B162" s="12">
        <v>2011</v>
      </c>
      <c r="C162" s="12">
        <v>2012</v>
      </c>
      <c r="D162" s="11">
        <v>471009</v>
      </c>
      <c r="E162" s="11" t="s">
        <v>293</v>
      </c>
      <c r="F162" s="11" t="s">
        <v>30</v>
      </c>
      <c r="G162" s="13">
        <v>-8750</v>
      </c>
      <c r="H162" s="13">
        <v>10123.160000000002</v>
      </c>
      <c r="I162" s="13">
        <v>-18873.16</v>
      </c>
      <c r="J162" s="13">
        <v>0</v>
      </c>
      <c r="K162" s="13" t="s">
        <v>14</v>
      </c>
      <c r="L162" s="13">
        <v>0</v>
      </c>
    </row>
    <row r="163" spans="1:12" s="1" customFormat="1" ht="22.5" customHeight="1">
      <c r="A163" s="11" t="s">
        <v>255</v>
      </c>
      <c r="B163" s="12">
        <v>2011</v>
      </c>
      <c r="C163" s="12">
        <v>2012</v>
      </c>
      <c r="D163" s="11">
        <v>471010</v>
      </c>
      <c r="E163" s="11" t="s">
        <v>294</v>
      </c>
      <c r="F163" s="11" t="s">
        <v>30</v>
      </c>
      <c r="G163" s="13">
        <v>-821.01</v>
      </c>
      <c r="H163" s="13">
        <v>23981.89</v>
      </c>
      <c r="I163" s="13">
        <v>-23981.89</v>
      </c>
      <c r="J163" s="13">
        <v>-821.0099999999984</v>
      </c>
      <c r="K163" s="13" t="s">
        <v>14</v>
      </c>
      <c r="L163" s="13">
        <v>-821.0099999999984</v>
      </c>
    </row>
    <row r="164" spans="1:12" s="1" customFormat="1" ht="22.5" customHeight="1">
      <c r="A164" s="11" t="s">
        <v>255</v>
      </c>
      <c r="B164" s="12">
        <v>2011</v>
      </c>
      <c r="C164" s="12">
        <v>2012</v>
      </c>
      <c r="D164" s="11">
        <v>471011</v>
      </c>
      <c r="E164" s="11" t="s">
        <v>295</v>
      </c>
      <c r="F164" s="11" t="s">
        <v>30</v>
      </c>
      <c r="G164" s="13">
        <v>-1777</v>
      </c>
      <c r="H164" s="13">
        <v>28992.56</v>
      </c>
      <c r="I164" s="13">
        <v>-28992.56</v>
      </c>
      <c r="J164" s="13">
        <v>-1777</v>
      </c>
      <c r="K164" s="13" t="s">
        <v>14</v>
      </c>
      <c r="L164" s="13">
        <v>-1777</v>
      </c>
    </row>
    <row r="165" spans="1:12" s="1" customFormat="1" ht="22.5" customHeight="1">
      <c r="A165" s="11" t="s">
        <v>255</v>
      </c>
      <c r="B165" s="12">
        <v>2011</v>
      </c>
      <c r="C165" s="12">
        <v>2012</v>
      </c>
      <c r="D165" s="11">
        <v>471012</v>
      </c>
      <c r="E165" s="11" t="s">
        <v>296</v>
      </c>
      <c r="F165" s="11" t="s">
        <v>30</v>
      </c>
      <c r="G165" s="13">
        <v>0</v>
      </c>
      <c r="H165" s="13">
        <v>17044.25</v>
      </c>
      <c r="I165" s="13">
        <v>-17044.25</v>
      </c>
      <c r="J165" s="13">
        <v>0</v>
      </c>
      <c r="K165" s="13" t="s">
        <v>14</v>
      </c>
      <c r="L165" s="13">
        <v>0</v>
      </c>
    </row>
    <row r="166" spans="1:12" s="1" customFormat="1" ht="22.5" customHeight="1">
      <c r="A166" s="11" t="s">
        <v>255</v>
      </c>
      <c r="B166" s="12">
        <v>2011</v>
      </c>
      <c r="C166" s="12">
        <v>2012</v>
      </c>
      <c r="D166" s="11">
        <v>471015</v>
      </c>
      <c r="E166" s="11" t="s">
        <v>297</v>
      </c>
      <c r="F166" s="11" t="s">
        <v>30</v>
      </c>
      <c r="G166" s="13">
        <v>-8139.97</v>
      </c>
      <c r="H166" s="13">
        <v>12617.48</v>
      </c>
      <c r="I166" s="13">
        <v>-12617.48</v>
      </c>
      <c r="J166" s="13">
        <v>-8139.970000000001</v>
      </c>
      <c r="K166" s="13" t="s">
        <v>14</v>
      </c>
      <c r="L166" s="13">
        <v>-8139.970000000001</v>
      </c>
    </row>
    <row r="167" spans="1:12" s="1" customFormat="1" ht="22.5" customHeight="1">
      <c r="A167" s="11" t="s">
        <v>255</v>
      </c>
      <c r="B167" s="12">
        <v>2011</v>
      </c>
      <c r="C167" s="12">
        <v>2012</v>
      </c>
      <c r="D167" s="11">
        <v>471017</v>
      </c>
      <c r="E167" s="11" t="s">
        <v>298</v>
      </c>
      <c r="F167" s="11" t="s">
        <v>30</v>
      </c>
      <c r="G167" s="13">
        <v>-12860.94</v>
      </c>
      <c r="H167" s="13">
        <v>24027.01</v>
      </c>
      <c r="I167" s="13">
        <v>-24027.01</v>
      </c>
      <c r="J167" s="13">
        <v>-12860.940000000002</v>
      </c>
      <c r="K167" s="13" t="s">
        <v>14</v>
      </c>
      <c r="L167" s="13">
        <v>-12860.940000000002</v>
      </c>
    </row>
    <row r="168" spans="1:12" s="1" customFormat="1" ht="32.25" customHeight="1">
      <c r="A168" s="11" t="s">
        <v>255</v>
      </c>
      <c r="B168" s="12">
        <v>2011</v>
      </c>
      <c r="C168" s="12">
        <v>2012</v>
      </c>
      <c r="D168" s="11">
        <v>471018</v>
      </c>
      <c r="E168" s="11" t="s">
        <v>299</v>
      </c>
      <c r="F168" s="11" t="s">
        <v>30</v>
      </c>
      <c r="G168" s="13">
        <v>-37080.64</v>
      </c>
      <c r="H168" s="13">
        <v>10388.9</v>
      </c>
      <c r="I168" s="13">
        <v>-14813.9</v>
      </c>
      <c r="J168" s="13">
        <v>-32655.64</v>
      </c>
      <c r="K168" s="13" t="s">
        <v>14</v>
      </c>
      <c r="L168" s="13">
        <v>-32655.64</v>
      </c>
    </row>
    <row r="169" spans="1:12" s="1" customFormat="1" ht="22.5" customHeight="1">
      <c r="A169" s="11" t="s">
        <v>255</v>
      </c>
      <c r="B169" s="12">
        <v>2011</v>
      </c>
      <c r="C169" s="12">
        <v>2012</v>
      </c>
      <c r="D169" s="11">
        <v>471019</v>
      </c>
      <c r="E169" s="11" t="s">
        <v>300</v>
      </c>
      <c r="F169" s="11" t="s">
        <v>30</v>
      </c>
      <c r="G169" s="13">
        <v>-8296.54</v>
      </c>
      <c r="H169" s="13">
        <v>8465.630000000001</v>
      </c>
      <c r="I169" s="13">
        <v>-11771.93</v>
      </c>
      <c r="J169" s="13">
        <v>-4990.240000000002</v>
      </c>
      <c r="K169" s="13" t="s">
        <v>14</v>
      </c>
      <c r="L169" s="13">
        <v>-4990.240000000002</v>
      </c>
    </row>
    <row r="170" spans="1:12" s="1" customFormat="1" ht="22.5" customHeight="1">
      <c r="A170" s="11" t="s">
        <v>255</v>
      </c>
      <c r="B170" s="12">
        <v>2011</v>
      </c>
      <c r="C170" s="12">
        <v>2012</v>
      </c>
      <c r="D170" s="11">
        <v>471020</v>
      </c>
      <c r="E170" s="11" t="s">
        <v>301</v>
      </c>
      <c r="F170" s="11" t="s">
        <v>30</v>
      </c>
      <c r="G170" s="13">
        <v>-5958.13</v>
      </c>
      <c r="H170" s="13">
        <v>25810.78</v>
      </c>
      <c r="I170" s="13">
        <v>-25390.78</v>
      </c>
      <c r="J170" s="13">
        <v>-6378.130000000001</v>
      </c>
      <c r="K170" s="13" t="s">
        <v>14</v>
      </c>
      <c r="L170" s="13">
        <v>-6378.130000000001</v>
      </c>
    </row>
    <row r="171" spans="1:12" s="1" customFormat="1" ht="22.5" customHeight="1">
      <c r="A171" s="11" t="s">
        <v>255</v>
      </c>
      <c r="B171" s="12">
        <v>2011</v>
      </c>
      <c r="C171" s="12">
        <v>2012</v>
      </c>
      <c r="D171" s="11">
        <v>471021</v>
      </c>
      <c r="E171" s="11" t="s">
        <v>302</v>
      </c>
      <c r="F171" s="11" t="s">
        <v>30</v>
      </c>
      <c r="G171" s="13">
        <v>-7267.36</v>
      </c>
      <c r="H171" s="13">
        <v>28127.68</v>
      </c>
      <c r="I171" s="13">
        <v>-28127.68</v>
      </c>
      <c r="J171" s="13">
        <v>-7267.36</v>
      </c>
      <c r="K171" s="13" t="s">
        <v>14</v>
      </c>
      <c r="L171" s="13">
        <v>-7267.36</v>
      </c>
    </row>
    <row r="172" spans="1:12" s="1" customFormat="1" ht="22.5" customHeight="1">
      <c r="A172" s="11" t="s">
        <v>255</v>
      </c>
      <c r="B172" s="12">
        <v>2011</v>
      </c>
      <c r="C172" s="12">
        <v>2012</v>
      </c>
      <c r="D172" s="11">
        <v>471023</v>
      </c>
      <c r="E172" s="11" t="s">
        <v>303</v>
      </c>
      <c r="F172" s="11" t="s">
        <v>30</v>
      </c>
      <c r="G172" s="13">
        <v>-42656.39</v>
      </c>
      <c r="H172" s="13">
        <v>5199.95</v>
      </c>
      <c r="I172" s="13">
        <v>-5199.95</v>
      </c>
      <c r="J172" s="13">
        <v>-42656.39</v>
      </c>
      <c r="K172" s="13" t="s">
        <v>14</v>
      </c>
      <c r="L172" s="13">
        <v>-42656.39</v>
      </c>
    </row>
    <row r="173" spans="1:12" s="1" customFormat="1" ht="22.5" customHeight="1">
      <c r="A173" s="11" t="s">
        <v>255</v>
      </c>
      <c r="B173" s="12">
        <v>2011</v>
      </c>
      <c r="C173" s="12">
        <v>2012</v>
      </c>
      <c r="D173" s="11">
        <v>471024</v>
      </c>
      <c r="E173" s="11" t="s">
        <v>304</v>
      </c>
      <c r="F173" s="11" t="s">
        <v>30</v>
      </c>
      <c r="G173" s="13">
        <v>-34601.54</v>
      </c>
      <c r="H173" s="13">
        <v>15609.05</v>
      </c>
      <c r="I173" s="13">
        <v>-23209.05</v>
      </c>
      <c r="J173" s="13">
        <v>-27001.539999999997</v>
      </c>
      <c r="K173" s="13" t="s">
        <v>14</v>
      </c>
      <c r="L173" s="13">
        <v>-27001.539999999997</v>
      </c>
    </row>
    <row r="174" spans="1:12" s="1" customFormat="1" ht="22.5" customHeight="1">
      <c r="A174" s="11" t="s">
        <v>255</v>
      </c>
      <c r="B174" s="12">
        <v>2011</v>
      </c>
      <c r="C174" s="12">
        <v>2012</v>
      </c>
      <c r="D174" s="11">
        <v>471025</v>
      </c>
      <c r="E174" s="11" t="s">
        <v>305</v>
      </c>
      <c r="F174" s="11" t="s">
        <v>30</v>
      </c>
      <c r="G174" s="13">
        <v>-8907.41</v>
      </c>
      <c r="H174" s="13">
        <v>26424.44</v>
      </c>
      <c r="I174" s="13">
        <v>-31424.44</v>
      </c>
      <c r="J174" s="13">
        <v>-3907.4100000000035</v>
      </c>
      <c r="K174" s="13" t="s">
        <v>14</v>
      </c>
      <c r="L174" s="13">
        <v>-3907.4100000000035</v>
      </c>
    </row>
    <row r="175" spans="1:12" s="1" customFormat="1" ht="22.5" customHeight="1">
      <c r="A175" s="11" t="s">
        <v>255</v>
      </c>
      <c r="B175" s="12">
        <v>2011</v>
      </c>
      <c r="C175" s="12">
        <v>2012</v>
      </c>
      <c r="D175" s="11">
        <v>471026</v>
      </c>
      <c r="E175" s="11" t="s">
        <v>306</v>
      </c>
      <c r="F175" s="11" t="s">
        <v>30</v>
      </c>
      <c r="G175" s="13">
        <v>-61328.05</v>
      </c>
      <c r="H175" s="13">
        <v>241.2</v>
      </c>
      <c r="I175" s="13">
        <v>-241.2</v>
      </c>
      <c r="J175" s="13">
        <v>-61328.05</v>
      </c>
      <c r="K175" s="13" t="s">
        <v>14</v>
      </c>
      <c r="L175" s="13">
        <v>-61328.05</v>
      </c>
    </row>
    <row r="176" spans="1:12" s="1" customFormat="1" ht="22.5" customHeight="1">
      <c r="A176" s="11" t="s">
        <v>255</v>
      </c>
      <c r="B176" s="12">
        <v>2011</v>
      </c>
      <c r="C176" s="12">
        <v>2012</v>
      </c>
      <c r="D176" s="11">
        <v>471027</v>
      </c>
      <c r="E176" s="11" t="s">
        <v>307</v>
      </c>
      <c r="F176" s="11" t="s">
        <v>30</v>
      </c>
      <c r="G176" s="13">
        <v>-26159.39</v>
      </c>
      <c r="H176" s="13">
        <v>20342.620000000003</v>
      </c>
      <c r="I176" s="13">
        <v>-20342.620000000003</v>
      </c>
      <c r="J176" s="13">
        <v>-26159.39</v>
      </c>
      <c r="K176" s="13" t="s">
        <v>14</v>
      </c>
      <c r="L176" s="13">
        <v>-26159.39</v>
      </c>
    </row>
    <row r="177" spans="1:12" s="1" customFormat="1" ht="22.5" customHeight="1">
      <c r="A177" s="11" t="s">
        <v>255</v>
      </c>
      <c r="B177" s="12">
        <v>2011</v>
      </c>
      <c r="C177" s="12">
        <v>2012</v>
      </c>
      <c r="D177" s="11">
        <v>471028</v>
      </c>
      <c r="E177" s="11" t="s">
        <v>308</v>
      </c>
      <c r="F177" s="11" t="s">
        <v>30</v>
      </c>
      <c r="G177" s="13">
        <v>-13516.16</v>
      </c>
      <c r="H177" s="13">
        <v>15591.679999999998</v>
      </c>
      <c r="I177" s="13">
        <v>-15591.68</v>
      </c>
      <c r="J177" s="13">
        <v>-13516.159999999996</v>
      </c>
      <c r="K177" s="13" t="s">
        <v>14</v>
      </c>
      <c r="L177" s="13">
        <v>-13516.159999999996</v>
      </c>
    </row>
    <row r="178" spans="1:12" s="1" customFormat="1" ht="22.5" customHeight="1">
      <c r="A178" s="11" t="s">
        <v>255</v>
      </c>
      <c r="B178" s="12">
        <v>2011</v>
      </c>
      <c r="C178" s="12">
        <v>2012</v>
      </c>
      <c r="D178" s="11">
        <v>471029</v>
      </c>
      <c r="E178" s="11" t="s">
        <v>309</v>
      </c>
      <c r="F178" s="11" t="s">
        <v>30</v>
      </c>
      <c r="G178" s="13">
        <v>-49043.31</v>
      </c>
      <c r="H178" s="13">
        <v>12276.66</v>
      </c>
      <c r="I178" s="13">
        <v>-12276.66</v>
      </c>
      <c r="J178" s="13">
        <v>-49043.31</v>
      </c>
      <c r="K178" s="13" t="s">
        <v>14</v>
      </c>
      <c r="L178" s="13">
        <v>-49043.31</v>
      </c>
    </row>
    <row r="179" spans="1:12" s="1" customFormat="1" ht="22.5" customHeight="1">
      <c r="A179" s="11" t="s">
        <v>255</v>
      </c>
      <c r="B179" s="12">
        <v>2011</v>
      </c>
      <c r="C179" s="12">
        <v>2012</v>
      </c>
      <c r="D179" s="11">
        <v>471031</v>
      </c>
      <c r="E179" s="11" t="s">
        <v>310</v>
      </c>
      <c r="F179" s="11" t="s">
        <v>30</v>
      </c>
      <c r="G179" s="13">
        <v>-8917.44</v>
      </c>
      <c r="H179" s="13">
        <v>30072.91</v>
      </c>
      <c r="I179" s="13">
        <v>-30072.91</v>
      </c>
      <c r="J179" s="13">
        <v>-8917.439999999999</v>
      </c>
      <c r="K179" s="13" t="s">
        <v>14</v>
      </c>
      <c r="L179" s="13">
        <v>-8917.439999999999</v>
      </c>
    </row>
    <row r="180" spans="1:12" s="1" customFormat="1" ht="22.5" customHeight="1">
      <c r="A180" s="11" t="s">
        <v>255</v>
      </c>
      <c r="B180" s="12">
        <v>2011</v>
      </c>
      <c r="C180" s="12">
        <v>2012</v>
      </c>
      <c r="D180" s="11">
        <v>471034</v>
      </c>
      <c r="E180" s="11" t="s">
        <v>311</v>
      </c>
      <c r="F180" s="11" t="s">
        <v>30</v>
      </c>
      <c r="G180" s="13">
        <v>-682.72</v>
      </c>
      <c r="H180" s="13">
        <v>12731.25</v>
      </c>
      <c r="I180" s="13">
        <v>-12731.25</v>
      </c>
      <c r="J180" s="13">
        <v>-682.7199999999993</v>
      </c>
      <c r="K180" s="13" t="s">
        <v>14</v>
      </c>
      <c r="L180" s="13">
        <v>-682.7199999999993</v>
      </c>
    </row>
    <row r="181" spans="1:12" s="1" customFormat="1" ht="22.5" customHeight="1">
      <c r="A181" s="11" t="s">
        <v>255</v>
      </c>
      <c r="B181" s="12">
        <v>2011</v>
      </c>
      <c r="C181" s="12">
        <v>2012</v>
      </c>
      <c r="D181" s="11">
        <v>471036</v>
      </c>
      <c r="E181" s="11" t="s">
        <v>312</v>
      </c>
      <c r="F181" s="11" t="s">
        <v>30</v>
      </c>
      <c r="G181" s="13">
        <v>-11003.78</v>
      </c>
      <c r="H181" s="13">
        <v>7040.02</v>
      </c>
      <c r="I181" s="13">
        <v>-7040.02</v>
      </c>
      <c r="J181" s="13">
        <v>-11003.780000000002</v>
      </c>
      <c r="K181" s="13" t="s">
        <v>14</v>
      </c>
      <c r="L181" s="13">
        <v>-11003.780000000002</v>
      </c>
    </row>
    <row r="182" spans="1:12" s="1" customFormat="1" ht="32.25" customHeight="1">
      <c r="A182" s="11" t="s">
        <v>255</v>
      </c>
      <c r="B182" s="12">
        <v>2011</v>
      </c>
      <c r="C182" s="12">
        <v>2012</v>
      </c>
      <c r="D182" s="11">
        <v>471037</v>
      </c>
      <c r="E182" s="11" t="s">
        <v>313</v>
      </c>
      <c r="F182" s="11" t="s">
        <v>30</v>
      </c>
      <c r="G182" s="13">
        <v>0</v>
      </c>
      <c r="H182" s="13">
        <v>15117.38</v>
      </c>
      <c r="I182" s="13">
        <v>-15117.38</v>
      </c>
      <c r="J182" s="13">
        <v>0</v>
      </c>
      <c r="K182" s="13" t="s">
        <v>14</v>
      </c>
      <c r="L182" s="13">
        <v>0</v>
      </c>
    </row>
    <row r="183" spans="1:12" s="1" customFormat="1" ht="22.5" customHeight="1">
      <c r="A183" s="11" t="s">
        <v>255</v>
      </c>
      <c r="B183" s="12">
        <v>2011</v>
      </c>
      <c r="C183" s="12">
        <v>2012</v>
      </c>
      <c r="D183" s="11">
        <v>471038</v>
      </c>
      <c r="E183" s="11" t="s">
        <v>314</v>
      </c>
      <c r="F183" s="11" t="s">
        <v>30</v>
      </c>
      <c r="G183" s="13">
        <v>-15616.79</v>
      </c>
      <c r="H183" s="13">
        <v>8367.150000000001</v>
      </c>
      <c r="I183" s="13">
        <v>-8367.150000000001</v>
      </c>
      <c r="J183" s="13">
        <v>-15616.79</v>
      </c>
      <c r="K183" s="13" t="s">
        <v>14</v>
      </c>
      <c r="L183" s="13">
        <v>-15616.79</v>
      </c>
    </row>
    <row r="184" spans="1:12" s="1" customFormat="1" ht="22.5" customHeight="1">
      <c r="A184" s="11" t="s">
        <v>255</v>
      </c>
      <c r="B184" s="12">
        <v>2011</v>
      </c>
      <c r="C184" s="12">
        <v>2012</v>
      </c>
      <c r="D184" s="11">
        <v>471039</v>
      </c>
      <c r="E184" s="11" t="s">
        <v>315</v>
      </c>
      <c r="F184" s="11" t="s">
        <v>30</v>
      </c>
      <c r="G184" s="13">
        <v>-6734.81</v>
      </c>
      <c r="H184" s="13">
        <v>10135.310000000001</v>
      </c>
      <c r="I184" s="13">
        <v>-10135.310000000001</v>
      </c>
      <c r="J184" s="13">
        <v>-6734.810000000001</v>
      </c>
      <c r="K184" s="13" t="s">
        <v>14</v>
      </c>
      <c r="L184" s="13">
        <v>-6734.810000000001</v>
      </c>
    </row>
    <row r="185" spans="1:12" s="1" customFormat="1" ht="22.5" customHeight="1">
      <c r="A185" s="11" t="s">
        <v>255</v>
      </c>
      <c r="B185" s="12">
        <v>2011</v>
      </c>
      <c r="C185" s="12">
        <v>2012</v>
      </c>
      <c r="D185" s="11">
        <v>471040</v>
      </c>
      <c r="E185" s="11" t="s">
        <v>316</v>
      </c>
      <c r="F185" s="11" t="s">
        <v>30</v>
      </c>
      <c r="G185" s="13">
        <v>-4117.3</v>
      </c>
      <c r="H185" s="13">
        <v>17145.68</v>
      </c>
      <c r="I185" s="13">
        <v>-17145.68</v>
      </c>
      <c r="J185" s="13">
        <v>-4117.299999999999</v>
      </c>
      <c r="K185" s="13" t="s">
        <v>14</v>
      </c>
      <c r="L185" s="13">
        <v>-4117.299999999999</v>
      </c>
    </row>
    <row r="186" spans="1:12" s="1" customFormat="1" ht="22.5" customHeight="1">
      <c r="A186" s="11" t="s">
        <v>255</v>
      </c>
      <c r="B186" s="12">
        <v>2011</v>
      </c>
      <c r="C186" s="12">
        <v>2012</v>
      </c>
      <c r="D186" s="11">
        <v>471041</v>
      </c>
      <c r="E186" s="11" t="s">
        <v>317</v>
      </c>
      <c r="F186" s="11" t="s">
        <v>30</v>
      </c>
      <c r="G186" s="13">
        <v>-4829.52</v>
      </c>
      <c r="H186" s="13">
        <v>10206.49</v>
      </c>
      <c r="I186" s="13">
        <v>-10206.49</v>
      </c>
      <c r="J186" s="13">
        <v>-4829.52</v>
      </c>
      <c r="K186" s="13" t="s">
        <v>14</v>
      </c>
      <c r="L186" s="13">
        <v>-4829.52</v>
      </c>
    </row>
    <row r="187" spans="1:12" s="1" customFormat="1" ht="22.5" customHeight="1">
      <c r="A187" s="11" t="s">
        <v>255</v>
      </c>
      <c r="B187" s="12">
        <v>2011</v>
      </c>
      <c r="C187" s="12">
        <v>2012</v>
      </c>
      <c r="D187" s="11">
        <v>471042</v>
      </c>
      <c r="E187" s="11" t="s">
        <v>318</v>
      </c>
      <c r="F187" s="11" t="s">
        <v>30</v>
      </c>
      <c r="G187" s="13">
        <v>-54228.31</v>
      </c>
      <c r="H187" s="13">
        <v>19572.56</v>
      </c>
      <c r="I187" s="13">
        <v>-19572.56</v>
      </c>
      <c r="J187" s="13">
        <v>-54228.31</v>
      </c>
      <c r="K187" s="13" t="s">
        <v>14</v>
      </c>
      <c r="L187" s="13">
        <v>-54228.31</v>
      </c>
    </row>
    <row r="188" spans="1:12" s="1" customFormat="1" ht="22.5" customHeight="1">
      <c r="A188" s="11" t="s">
        <v>255</v>
      </c>
      <c r="B188" s="12">
        <v>2011</v>
      </c>
      <c r="C188" s="12">
        <v>2012</v>
      </c>
      <c r="D188" s="11">
        <v>471044</v>
      </c>
      <c r="E188" s="11" t="s">
        <v>319</v>
      </c>
      <c r="F188" s="11" t="s">
        <v>30</v>
      </c>
      <c r="G188" s="13">
        <v>-32574.85</v>
      </c>
      <c r="H188" s="13">
        <v>10659.17</v>
      </c>
      <c r="I188" s="13">
        <v>-10659.17</v>
      </c>
      <c r="J188" s="13">
        <v>-32574.85</v>
      </c>
      <c r="K188" s="13" t="s">
        <v>14</v>
      </c>
      <c r="L188" s="13">
        <v>-32574.85</v>
      </c>
    </row>
    <row r="189" spans="1:12" s="1" customFormat="1" ht="22.5" customHeight="1">
      <c r="A189" s="11" t="s">
        <v>255</v>
      </c>
      <c r="B189" s="12">
        <v>2011</v>
      </c>
      <c r="C189" s="12">
        <v>2012</v>
      </c>
      <c r="D189" s="11">
        <v>471045</v>
      </c>
      <c r="E189" s="11" t="s">
        <v>320</v>
      </c>
      <c r="F189" s="11" t="s">
        <v>30</v>
      </c>
      <c r="G189" s="13">
        <v>-13523.24</v>
      </c>
      <c r="H189" s="13">
        <v>8020</v>
      </c>
      <c r="I189" s="13">
        <v>-8020</v>
      </c>
      <c r="J189" s="13">
        <v>-13523.239999999998</v>
      </c>
      <c r="K189" s="13" t="s">
        <v>14</v>
      </c>
      <c r="L189" s="13">
        <v>-13523.239999999998</v>
      </c>
    </row>
    <row r="190" spans="1:12" s="1" customFormat="1" ht="22.5" customHeight="1">
      <c r="A190" s="11" t="s">
        <v>255</v>
      </c>
      <c r="B190" s="12">
        <v>2011</v>
      </c>
      <c r="C190" s="12">
        <v>2012</v>
      </c>
      <c r="D190" s="11">
        <v>471046</v>
      </c>
      <c r="E190" s="11" t="s">
        <v>321</v>
      </c>
      <c r="F190" s="11" t="s">
        <v>30</v>
      </c>
      <c r="G190" s="13">
        <v>-5290.46</v>
      </c>
      <c r="H190" s="13">
        <v>5636.98</v>
      </c>
      <c r="I190" s="13">
        <v>-5636.98</v>
      </c>
      <c r="J190" s="13">
        <v>-5290.459999999999</v>
      </c>
      <c r="K190" s="13" t="s">
        <v>14</v>
      </c>
      <c r="L190" s="13">
        <v>-5290.459999999999</v>
      </c>
    </row>
    <row r="191" spans="1:12" s="1" customFormat="1" ht="22.5" customHeight="1">
      <c r="A191" s="11" t="s">
        <v>255</v>
      </c>
      <c r="B191" s="12">
        <v>2011</v>
      </c>
      <c r="C191" s="12">
        <v>2012</v>
      </c>
      <c r="D191" s="11">
        <v>471047</v>
      </c>
      <c r="E191" s="11" t="s">
        <v>322</v>
      </c>
      <c r="F191" s="11" t="s">
        <v>30</v>
      </c>
      <c r="G191" s="13">
        <v>-28334.71</v>
      </c>
      <c r="H191" s="13">
        <v>9370.57</v>
      </c>
      <c r="I191" s="13">
        <v>-9370.57</v>
      </c>
      <c r="J191" s="13">
        <v>-28334.71</v>
      </c>
      <c r="K191" s="13" t="s">
        <v>14</v>
      </c>
      <c r="L191" s="13">
        <v>-28334.71</v>
      </c>
    </row>
    <row r="192" spans="1:12" s="1" customFormat="1" ht="22.5" customHeight="1">
      <c r="A192" s="11" t="s">
        <v>255</v>
      </c>
      <c r="B192" s="12">
        <v>2011</v>
      </c>
      <c r="C192" s="12">
        <v>2012</v>
      </c>
      <c r="D192" s="11">
        <v>471048</v>
      </c>
      <c r="E192" s="11" t="s">
        <v>323</v>
      </c>
      <c r="F192" s="11" t="s">
        <v>30</v>
      </c>
      <c r="G192" s="13">
        <v>-17367.46</v>
      </c>
      <c r="H192" s="13">
        <v>12260</v>
      </c>
      <c r="I192" s="13">
        <v>-17660</v>
      </c>
      <c r="J192" s="13">
        <v>-11967.46</v>
      </c>
      <c r="K192" s="13" t="s">
        <v>14</v>
      </c>
      <c r="L192" s="13">
        <v>-11967.46</v>
      </c>
    </row>
    <row r="193" spans="1:12" s="1" customFormat="1" ht="22.5" customHeight="1">
      <c r="A193" s="11" t="s">
        <v>255</v>
      </c>
      <c r="B193" s="12">
        <v>2011</v>
      </c>
      <c r="C193" s="12">
        <v>2012</v>
      </c>
      <c r="D193" s="11">
        <v>471049</v>
      </c>
      <c r="E193" s="11" t="s">
        <v>324</v>
      </c>
      <c r="F193" s="11" t="s">
        <v>30</v>
      </c>
      <c r="G193" s="13">
        <v>-2941.18</v>
      </c>
      <c r="H193" s="13">
        <v>14268.530000000002</v>
      </c>
      <c r="I193" s="13">
        <v>-14484.57</v>
      </c>
      <c r="J193" s="13">
        <v>-2725.140000000003</v>
      </c>
      <c r="K193" s="13" t="s">
        <v>14</v>
      </c>
      <c r="L193" s="13">
        <v>-2725.140000000003</v>
      </c>
    </row>
    <row r="194" spans="1:12" s="1" customFormat="1" ht="22.5" customHeight="1">
      <c r="A194" s="11" t="s">
        <v>255</v>
      </c>
      <c r="B194" s="12">
        <v>2011</v>
      </c>
      <c r="C194" s="12">
        <v>2012</v>
      </c>
      <c r="D194" s="11">
        <v>471050</v>
      </c>
      <c r="E194" s="11" t="s">
        <v>325</v>
      </c>
      <c r="F194" s="11" t="s">
        <v>30</v>
      </c>
      <c r="G194" s="13">
        <v>-435.13</v>
      </c>
      <c r="H194" s="13">
        <v>11583.64</v>
      </c>
      <c r="I194" s="13">
        <v>-11583.64</v>
      </c>
      <c r="J194" s="13">
        <v>-435.1299999999992</v>
      </c>
      <c r="K194" s="13" t="s">
        <v>14</v>
      </c>
      <c r="L194" s="13">
        <v>-435.1299999999992</v>
      </c>
    </row>
    <row r="195" spans="1:12" s="1" customFormat="1" ht="32.25" customHeight="1">
      <c r="A195" s="11" t="s">
        <v>255</v>
      </c>
      <c r="B195" s="12">
        <v>2011</v>
      </c>
      <c r="C195" s="12">
        <v>2012</v>
      </c>
      <c r="D195" s="11">
        <v>471051</v>
      </c>
      <c r="E195" s="11" t="s">
        <v>326</v>
      </c>
      <c r="F195" s="11" t="s">
        <v>30</v>
      </c>
      <c r="G195" s="13">
        <v>-11120.12</v>
      </c>
      <c r="H195" s="13">
        <v>27180.4</v>
      </c>
      <c r="I195" s="13">
        <v>-27180.4</v>
      </c>
      <c r="J195" s="13">
        <v>-11120.120000000003</v>
      </c>
      <c r="K195" s="13" t="s">
        <v>14</v>
      </c>
      <c r="L195" s="13">
        <v>-11120.120000000003</v>
      </c>
    </row>
    <row r="196" spans="1:12" s="1" customFormat="1" ht="22.5" customHeight="1">
      <c r="A196" s="11" t="s">
        <v>255</v>
      </c>
      <c r="B196" s="12">
        <v>2011</v>
      </c>
      <c r="C196" s="12">
        <v>2012</v>
      </c>
      <c r="D196" s="11">
        <v>471052</v>
      </c>
      <c r="E196" s="11" t="s">
        <v>327</v>
      </c>
      <c r="F196" s="11" t="s">
        <v>30</v>
      </c>
      <c r="G196" s="13">
        <v>-3906.65</v>
      </c>
      <c r="H196" s="13">
        <v>10044.05</v>
      </c>
      <c r="I196" s="13">
        <v>-9996.52</v>
      </c>
      <c r="J196" s="13">
        <v>-3954.1799999999985</v>
      </c>
      <c r="K196" s="13" t="s">
        <v>14</v>
      </c>
      <c r="L196" s="13">
        <v>-3954.1799999999985</v>
      </c>
    </row>
    <row r="197" spans="1:12" s="1" customFormat="1" ht="22.5" customHeight="1">
      <c r="A197" s="11" t="s">
        <v>255</v>
      </c>
      <c r="B197" s="12">
        <v>2011</v>
      </c>
      <c r="C197" s="12">
        <v>2012</v>
      </c>
      <c r="D197" s="11">
        <v>471053</v>
      </c>
      <c r="E197" s="11" t="s">
        <v>328</v>
      </c>
      <c r="F197" s="11" t="s">
        <v>30</v>
      </c>
      <c r="G197" s="13">
        <v>-8067.68</v>
      </c>
      <c r="H197" s="13">
        <v>18599.88</v>
      </c>
      <c r="I197" s="13">
        <v>-18599.88</v>
      </c>
      <c r="J197" s="13">
        <v>-8067.68</v>
      </c>
      <c r="K197" s="13" t="s">
        <v>14</v>
      </c>
      <c r="L197" s="13">
        <v>-8067.68</v>
      </c>
    </row>
    <row r="198" spans="1:12" s="1" customFormat="1" ht="22.5" customHeight="1">
      <c r="A198" s="11" t="s">
        <v>255</v>
      </c>
      <c r="B198" s="12">
        <v>2011</v>
      </c>
      <c r="C198" s="12">
        <v>2012</v>
      </c>
      <c r="D198" s="11">
        <v>471054</v>
      </c>
      <c r="E198" s="11" t="s">
        <v>329</v>
      </c>
      <c r="F198" s="11" t="s">
        <v>30</v>
      </c>
      <c r="G198" s="13">
        <v>-2137.56</v>
      </c>
      <c r="H198" s="13">
        <v>8251.9</v>
      </c>
      <c r="I198" s="13">
        <v>-8251.9</v>
      </c>
      <c r="J198" s="13">
        <v>-2137.5599999999995</v>
      </c>
      <c r="K198" s="13" t="s">
        <v>14</v>
      </c>
      <c r="L198" s="13">
        <v>-2137.5599999999995</v>
      </c>
    </row>
    <row r="199" spans="1:12" s="1" customFormat="1" ht="22.5" customHeight="1">
      <c r="A199" s="11" t="s">
        <v>255</v>
      </c>
      <c r="B199" s="12">
        <v>2011</v>
      </c>
      <c r="C199" s="12">
        <v>2012</v>
      </c>
      <c r="D199" s="11">
        <v>471055</v>
      </c>
      <c r="E199" s="11" t="s">
        <v>330</v>
      </c>
      <c r="F199" s="11" t="s">
        <v>30</v>
      </c>
      <c r="G199" s="13">
        <v>-31736.870000000003</v>
      </c>
      <c r="H199" s="13">
        <v>7850.820000000001</v>
      </c>
      <c r="I199" s="13">
        <v>-7850.820000000001</v>
      </c>
      <c r="J199" s="13">
        <v>-31736.870000000003</v>
      </c>
      <c r="K199" s="13" t="s">
        <v>14</v>
      </c>
      <c r="L199" s="13">
        <v>-31736.870000000003</v>
      </c>
    </row>
    <row r="200" spans="1:12" s="1" customFormat="1" ht="32.25" customHeight="1">
      <c r="A200" s="11" t="s">
        <v>255</v>
      </c>
      <c r="B200" s="12">
        <v>2011</v>
      </c>
      <c r="C200" s="12">
        <v>2012</v>
      </c>
      <c r="D200" s="11">
        <v>471057</v>
      </c>
      <c r="E200" s="11" t="s">
        <v>331</v>
      </c>
      <c r="F200" s="11" t="s">
        <v>30</v>
      </c>
      <c r="G200" s="13">
        <v>-28376.11</v>
      </c>
      <c r="H200" s="13">
        <v>15909.06</v>
      </c>
      <c r="I200" s="13">
        <v>-15909.06</v>
      </c>
      <c r="J200" s="13">
        <v>-28376.11</v>
      </c>
      <c r="K200" s="13" t="s">
        <v>14</v>
      </c>
      <c r="L200" s="13">
        <v>-28376.11</v>
      </c>
    </row>
    <row r="201" spans="1:12" s="1" customFormat="1" ht="22.5" customHeight="1">
      <c r="A201" s="11" t="s">
        <v>255</v>
      </c>
      <c r="B201" s="12">
        <v>2011</v>
      </c>
      <c r="C201" s="12">
        <v>2012</v>
      </c>
      <c r="D201" s="11">
        <v>471058</v>
      </c>
      <c r="E201" s="11" t="s">
        <v>332</v>
      </c>
      <c r="F201" s="11" t="s">
        <v>30</v>
      </c>
      <c r="G201" s="13">
        <v>-957.81</v>
      </c>
      <c r="H201" s="13">
        <v>14084.44</v>
      </c>
      <c r="I201" s="13">
        <v>-14084.44</v>
      </c>
      <c r="J201" s="13">
        <v>-957.8099999999995</v>
      </c>
      <c r="K201" s="13" t="s">
        <v>14</v>
      </c>
      <c r="L201" s="13">
        <v>-957.8099999999995</v>
      </c>
    </row>
    <row r="202" spans="1:12" s="1" customFormat="1" ht="22.5" customHeight="1">
      <c r="A202" s="11" t="s">
        <v>255</v>
      </c>
      <c r="B202" s="12">
        <v>2011</v>
      </c>
      <c r="C202" s="12">
        <v>2012</v>
      </c>
      <c r="D202" s="11">
        <v>471059</v>
      </c>
      <c r="E202" s="11" t="s">
        <v>333</v>
      </c>
      <c r="F202" s="11" t="s">
        <v>30</v>
      </c>
      <c r="G202" s="13">
        <v>-24071.24</v>
      </c>
      <c r="H202" s="13">
        <v>6869.179999999999</v>
      </c>
      <c r="I202" s="13">
        <v>-6869.179999999999</v>
      </c>
      <c r="J202" s="13">
        <v>-24071.24</v>
      </c>
      <c r="K202" s="13" t="s">
        <v>14</v>
      </c>
      <c r="L202" s="13">
        <v>-24071.24</v>
      </c>
    </row>
    <row r="203" spans="1:12" s="1" customFormat="1" ht="22.5" customHeight="1">
      <c r="A203" s="11" t="s">
        <v>255</v>
      </c>
      <c r="B203" s="12">
        <v>2011</v>
      </c>
      <c r="C203" s="12">
        <v>2012</v>
      </c>
      <c r="D203" s="11">
        <v>471060</v>
      </c>
      <c r="E203" s="11" t="s">
        <v>334</v>
      </c>
      <c r="F203" s="11" t="s">
        <v>30</v>
      </c>
      <c r="G203" s="13">
        <v>-11806.59</v>
      </c>
      <c r="H203" s="13">
        <v>18849.28</v>
      </c>
      <c r="I203" s="13">
        <v>-18849.28</v>
      </c>
      <c r="J203" s="13">
        <v>-11806.59</v>
      </c>
      <c r="K203" s="13" t="s">
        <v>14</v>
      </c>
      <c r="L203" s="13">
        <v>-11806.59</v>
      </c>
    </row>
    <row r="204" spans="1:12" s="1" customFormat="1" ht="22.5" customHeight="1">
      <c r="A204" s="11" t="s">
        <v>255</v>
      </c>
      <c r="B204" s="12">
        <v>2011</v>
      </c>
      <c r="C204" s="12">
        <v>2012</v>
      </c>
      <c r="D204" s="11">
        <v>471061</v>
      </c>
      <c r="E204" s="11" t="s">
        <v>335</v>
      </c>
      <c r="F204" s="11" t="s">
        <v>30</v>
      </c>
      <c r="G204" s="13">
        <v>-2271.77</v>
      </c>
      <c r="H204" s="13">
        <v>26624.8</v>
      </c>
      <c r="I204" s="13">
        <v>-26624.8</v>
      </c>
      <c r="J204" s="13">
        <v>-2271.7700000000004</v>
      </c>
      <c r="K204" s="13" t="s">
        <v>14</v>
      </c>
      <c r="L204" s="13">
        <v>-2271.7700000000004</v>
      </c>
    </row>
    <row r="205" spans="1:12" s="1" customFormat="1" ht="32.25" customHeight="1">
      <c r="A205" s="11" t="s">
        <v>255</v>
      </c>
      <c r="B205" s="12">
        <v>2011</v>
      </c>
      <c r="C205" s="12">
        <v>2012</v>
      </c>
      <c r="D205" s="11">
        <v>471062</v>
      </c>
      <c r="E205" s="11" t="s">
        <v>336</v>
      </c>
      <c r="F205" s="11" t="s">
        <v>30</v>
      </c>
      <c r="G205" s="13">
        <v>0</v>
      </c>
      <c r="H205" s="13">
        <v>3463.62</v>
      </c>
      <c r="I205" s="13">
        <v>-3463.62</v>
      </c>
      <c r="J205" s="13">
        <v>0</v>
      </c>
      <c r="K205" s="13" t="s">
        <v>14</v>
      </c>
      <c r="L205" s="13">
        <v>0</v>
      </c>
    </row>
    <row r="206" spans="1:12" s="1" customFormat="1" ht="22.5" customHeight="1">
      <c r="A206" s="11" t="s">
        <v>255</v>
      </c>
      <c r="B206" s="12">
        <v>2011</v>
      </c>
      <c r="C206" s="12">
        <v>2012</v>
      </c>
      <c r="D206" s="11">
        <v>471065</v>
      </c>
      <c r="E206" s="11" t="s">
        <v>337</v>
      </c>
      <c r="F206" s="11" t="s">
        <v>30</v>
      </c>
      <c r="G206" s="13">
        <v>-596.0600000000001</v>
      </c>
      <c r="H206" s="13">
        <v>6271.27</v>
      </c>
      <c r="I206" s="13">
        <v>-6163.3</v>
      </c>
      <c r="J206" s="13">
        <v>-704.0300000000007</v>
      </c>
      <c r="K206" s="13" t="s">
        <v>14</v>
      </c>
      <c r="L206" s="13">
        <v>-704.0300000000007</v>
      </c>
    </row>
    <row r="207" spans="1:12" s="1" customFormat="1" ht="32.25" customHeight="1">
      <c r="A207" s="11" t="s">
        <v>255</v>
      </c>
      <c r="B207" s="12">
        <v>2011</v>
      </c>
      <c r="C207" s="12">
        <v>2012</v>
      </c>
      <c r="D207" s="11">
        <v>471067</v>
      </c>
      <c r="E207" s="11" t="s">
        <v>338</v>
      </c>
      <c r="F207" s="11" t="s">
        <v>30</v>
      </c>
      <c r="G207" s="13">
        <v>-13866.46</v>
      </c>
      <c r="H207" s="13">
        <v>21759.99</v>
      </c>
      <c r="I207" s="13">
        <v>-21759.99</v>
      </c>
      <c r="J207" s="13">
        <v>-13866.46</v>
      </c>
      <c r="K207" s="13" t="s">
        <v>14</v>
      </c>
      <c r="L207" s="13">
        <v>-13866.46</v>
      </c>
    </row>
    <row r="208" spans="1:12" s="1" customFormat="1" ht="32.25" customHeight="1">
      <c r="A208" s="11" t="s">
        <v>255</v>
      </c>
      <c r="B208" s="12">
        <v>2011</v>
      </c>
      <c r="C208" s="12">
        <v>2012</v>
      </c>
      <c r="D208" s="11">
        <v>471068</v>
      </c>
      <c r="E208" s="11" t="s">
        <v>339</v>
      </c>
      <c r="F208" s="11" t="s">
        <v>30</v>
      </c>
      <c r="G208" s="13">
        <v>-4079.68</v>
      </c>
      <c r="H208" s="13">
        <v>16274.81</v>
      </c>
      <c r="I208" s="13">
        <v>-16274.81</v>
      </c>
      <c r="J208" s="13">
        <v>-4079.6799999999985</v>
      </c>
      <c r="K208" s="13" t="s">
        <v>14</v>
      </c>
      <c r="L208" s="13">
        <v>-4079.6799999999985</v>
      </c>
    </row>
    <row r="209" spans="1:12" s="1" customFormat="1" ht="22.5" customHeight="1">
      <c r="A209" s="11" t="s">
        <v>255</v>
      </c>
      <c r="B209" s="12">
        <v>2011</v>
      </c>
      <c r="C209" s="12">
        <v>2012</v>
      </c>
      <c r="D209" s="11">
        <v>471069</v>
      </c>
      <c r="E209" s="11" t="s">
        <v>340</v>
      </c>
      <c r="F209" s="11" t="s">
        <v>30</v>
      </c>
      <c r="G209" s="13">
        <v>-38710.68</v>
      </c>
      <c r="H209" s="13">
        <v>4889.360000000001</v>
      </c>
      <c r="I209" s="13">
        <v>-4889.360000000001</v>
      </c>
      <c r="J209" s="13">
        <v>-38710.68</v>
      </c>
      <c r="K209" s="13" t="s">
        <v>14</v>
      </c>
      <c r="L209" s="13">
        <v>-38710.68</v>
      </c>
    </row>
    <row r="210" spans="1:12" s="1" customFormat="1" ht="22.5" customHeight="1">
      <c r="A210" s="11" t="s">
        <v>255</v>
      </c>
      <c r="B210" s="12">
        <v>2011</v>
      </c>
      <c r="C210" s="12">
        <v>2012</v>
      </c>
      <c r="D210" s="11">
        <v>471070</v>
      </c>
      <c r="E210" s="11" t="s">
        <v>341</v>
      </c>
      <c r="F210" s="11" t="s">
        <v>30</v>
      </c>
      <c r="G210" s="13">
        <v>-48479.84</v>
      </c>
      <c r="H210" s="13">
        <v>2057.84</v>
      </c>
      <c r="I210" s="13">
        <v>-2057.84</v>
      </c>
      <c r="J210" s="13">
        <v>-48479.84000000001</v>
      </c>
      <c r="K210" s="13" t="s">
        <v>14</v>
      </c>
      <c r="L210" s="13">
        <v>-48479.84000000001</v>
      </c>
    </row>
    <row r="211" spans="1:12" s="1" customFormat="1" ht="22.5" customHeight="1">
      <c r="A211" s="11" t="s">
        <v>255</v>
      </c>
      <c r="B211" s="12">
        <v>2011</v>
      </c>
      <c r="C211" s="12">
        <v>2012</v>
      </c>
      <c r="D211" s="11">
        <v>471071</v>
      </c>
      <c r="E211" s="11" t="s">
        <v>342</v>
      </c>
      <c r="F211" s="11" t="s">
        <v>30</v>
      </c>
      <c r="G211" s="13">
        <v>-12040.18</v>
      </c>
      <c r="H211" s="13">
        <v>9151.64</v>
      </c>
      <c r="I211" s="13">
        <v>-9151.64</v>
      </c>
      <c r="J211" s="13">
        <v>-12040.18</v>
      </c>
      <c r="K211" s="13" t="s">
        <v>14</v>
      </c>
      <c r="L211" s="13">
        <v>-12040.18</v>
      </c>
    </row>
    <row r="212" spans="1:12" s="1" customFormat="1" ht="32.25" customHeight="1">
      <c r="A212" s="11" t="s">
        <v>255</v>
      </c>
      <c r="B212" s="12">
        <v>2011</v>
      </c>
      <c r="C212" s="12">
        <v>2012</v>
      </c>
      <c r="D212" s="11">
        <v>471072</v>
      </c>
      <c r="E212" s="11" t="s">
        <v>343</v>
      </c>
      <c r="F212" s="11" t="s">
        <v>30</v>
      </c>
      <c r="G212" s="13">
        <v>0</v>
      </c>
      <c r="H212" s="13">
        <v>3094.6400000000003</v>
      </c>
      <c r="I212" s="13">
        <v>-3094.6400000000003</v>
      </c>
      <c r="J212" s="13">
        <v>0</v>
      </c>
      <c r="K212" s="13" t="s">
        <v>14</v>
      </c>
      <c r="L212" s="13">
        <v>0</v>
      </c>
    </row>
    <row r="213" spans="1:12" s="1" customFormat="1" ht="22.5" customHeight="1">
      <c r="A213" s="11" t="s">
        <v>255</v>
      </c>
      <c r="B213" s="12">
        <v>2011</v>
      </c>
      <c r="C213" s="12">
        <v>2012</v>
      </c>
      <c r="D213" s="11">
        <v>471074</v>
      </c>
      <c r="E213" s="11" t="s">
        <v>344</v>
      </c>
      <c r="F213" s="11" t="s">
        <v>30</v>
      </c>
      <c r="G213" s="13">
        <v>-14273.6</v>
      </c>
      <c r="H213" s="13">
        <v>10724.77</v>
      </c>
      <c r="I213" s="13">
        <v>-10724.77</v>
      </c>
      <c r="J213" s="13">
        <v>-14273.600000000002</v>
      </c>
      <c r="K213" s="13" t="s">
        <v>14</v>
      </c>
      <c r="L213" s="13">
        <v>-14273.600000000002</v>
      </c>
    </row>
    <row r="214" spans="1:12" s="1" customFormat="1" ht="22.5" customHeight="1">
      <c r="A214" s="11" t="s">
        <v>255</v>
      </c>
      <c r="B214" s="12">
        <v>2011</v>
      </c>
      <c r="C214" s="12">
        <v>2012</v>
      </c>
      <c r="D214" s="11">
        <v>471075</v>
      </c>
      <c r="E214" s="11" t="s">
        <v>345</v>
      </c>
      <c r="F214" s="11" t="s">
        <v>30</v>
      </c>
      <c r="G214" s="13">
        <v>-19238.510000000002</v>
      </c>
      <c r="H214" s="13">
        <v>9515.27</v>
      </c>
      <c r="I214" s="13">
        <v>-19515.27</v>
      </c>
      <c r="J214" s="13">
        <v>-9238.510000000002</v>
      </c>
      <c r="K214" s="13" t="s">
        <v>14</v>
      </c>
      <c r="L214" s="13">
        <v>-9238.510000000002</v>
      </c>
    </row>
    <row r="215" spans="1:12" s="1" customFormat="1" ht="22.5" customHeight="1">
      <c r="A215" s="11" t="s">
        <v>255</v>
      </c>
      <c r="B215" s="12">
        <v>2011</v>
      </c>
      <c r="C215" s="12">
        <v>2012</v>
      </c>
      <c r="D215" s="11">
        <v>471076</v>
      </c>
      <c r="E215" s="11" t="s">
        <v>346</v>
      </c>
      <c r="F215" s="11" t="s">
        <v>30</v>
      </c>
      <c r="G215" s="13">
        <v>-27010.14</v>
      </c>
      <c r="H215" s="13">
        <v>2383.13</v>
      </c>
      <c r="I215" s="13">
        <v>-2383.13</v>
      </c>
      <c r="J215" s="13">
        <v>-27010.14</v>
      </c>
      <c r="K215" s="13" t="s">
        <v>14</v>
      </c>
      <c r="L215" s="13">
        <v>-27010.14</v>
      </c>
    </row>
    <row r="216" spans="1:12" s="1" customFormat="1" ht="22.5" customHeight="1">
      <c r="A216" s="11" t="s">
        <v>255</v>
      </c>
      <c r="B216" s="12">
        <v>2011</v>
      </c>
      <c r="C216" s="12">
        <v>2012</v>
      </c>
      <c r="D216" s="11">
        <v>471077</v>
      </c>
      <c r="E216" s="11" t="s">
        <v>347</v>
      </c>
      <c r="F216" s="11" t="s">
        <v>30</v>
      </c>
      <c r="G216" s="13">
        <v>-20453.14</v>
      </c>
      <c r="H216" s="13">
        <v>28236.1</v>
      </c>
      <c r="I216" s="13">
        <v>-28753.94</v>
      </c>
      <c r="J216" s="13">
        <v>-19935.299999999996</v>
      </c>
      <c r="K216" s="13" t="s">
        <v>14</v>
      </c>
      <c r="L216" s="13">
        <v>-19935.299999999996</v>
      </c>
    </row>
    <row r="217" spans="1:12" s="1" customFormat="1" ht="22.5" customHeight="1">
      <c r="A217" s="11" t="s">
        <v>255</v>
      </c>
      <c r="B217" s="12">
        <v>2011</v>
      </c>
      <c r="C217" s="12">
        <v>2012</v>
      </c>
      <c r="D217" s="11">
        <v>471078</v>
      </c>
      <c r="E217" s="11" t="s">
        <v>348</v>
      </c>
      <c r="F217" s="11" t="s">
        <v>30</v>
      </c>
      <c r="G217" s="13">
        <v>-573.71</v>
      </c>
      <c r="H217" s="13">
        <v>14142</v>
      </c>
      <c r="I217" s="13">
        <v>-14142</v>
      </c>
      <c r="J217" s="13">
        <v>-573.7099999999991</v>
      </c>
      <c r="K217" s="13" t="s">
        <v>14</v>
      </c>
      <c r="L217" s="13">
        <v>-573.7099999999991</v>
      </c>
    </row>
    <row r="218" spans="1:12" s="1" customFormat="1" ht="22.5" customHeight="1">
      <c r="A218" s="11" t="s">
        <v>255</v>
      </c>
      <c r="B218" s="12">
        <v>2011</v>
      </c>
      <c r="C218" s="12">
        <v>2012</v>
      </c>
      <c r="D218" s="11">
        <v>471080</v>
      </c>
      <c r="E218" s="11" t="s">
        <v>349</v>
      </c>
      <c r="F218" s="11" t="s">
        <v>30</v>
      </c>
      <c r="G218" s="13">
        <v>-11338.48</v>
      </c>
      <c r="H218" s="13">
        <v>10095.619999999999</v>
      </c>
      <c r="I218" s="13">
        <v>-10095.62</v>
      </c>
      <c r="J218" s="13">
        <v>-11338.479999999998</v>
      </c>
      <c r="K218" s="13" t="s">
        <v>14</v>
      </c>
      <c r="L218" s="13">
        <v>-11338.479999999998</v>
      </c>
    </row>
    <row r="219" spans="1:12" s="1" customFormat="1" ht="22.5" customHeight="1">
      <c r="A219" s="11" t="s">
        <v>255</v>
      </c>
      <c r="B219" s="12">
        <v>2011</v>
      </c>
      <c r="C219" s="12">
        <v>2012</v>
      </c>
      <c r="D219" s="11">
        <v>471081</v>
      </c>
      <c r="E219" s="11" t="s">
        <v>350</v>
      </c>
      <c r="F219" s="11" t="s">
        <v>30</v>
      </c>
      <c r="G219" s="13">
        <v>-10125.52</v>
      </c>
      <c r="H219" s="13">
        <v>25156.47</v>
      </c>
      <c r="I219" s="13">
        <v>-25156.47</v>
      </c>
      <c r="J219" s="13">
        <v>-10125.520000000004</v>
      </c>
      <c r="K219" s="13" t="s">
        <v>14</v>
      </c>
      <c r="L219" s="13">
        <v>-10125.520000000004</v>
      </c>
    </row>
    <row r="220" spans="1:12" s="1" customFormat="1" ht="22.5" customHeight="1">
      <c r="A220" s="11" t="s">
        <v>255</v>
      </c>
      <c r="B220" s="12">
        <v>2011</v>
      </c>
      <c r="C220" s="12">
        <v>2012</v>
      </c>
      <c r="D220" s="11">
        <v>471082</v>
      </c>
      <c r="E220" s="11" t="s">
        <v>351</v>
      </c>
      <c r="F220" s="11" t="s">
        <v>30</v>
      </c>
      <c r="G220" s="13">
        <v>-3818.11</v>
      </c>
      <c r="H220" s="13">
        <v>17304.25</v>
      </c>
      <c r="I220" s="13">
        <v>-17304.25</v>
      </c>
      <c r="J220" s="13">
        <v>-3818.1100000000006</v>
      </c>
      <c r="K220" s="13" t="s">
        <v>14</v>
      </c>
      <c r="L220" s="13">
        <v>-3818.1100000000006</v>
      </c>
    </row>
    <row r="221" spans="1:12" s="1" customFormat="1" ht="32.25" customHeight="1">
      <c r="A221" s="11" t="s">
        <v>255</v>
      </c>
      <c r="B221" s="12">
        <v>2011</v>
      </c>
      <c r="C221" s="12">
        <v>2012</v>
      </c>
      <c r="D221" s="11">
        <v>471083</v>
      </c>
      <c r="E221" s="11" t="s">
        <v>352</v>
      </c>
      <c r="F221" s="11" t="s">
        <v>30</v>
      </c>
      <c r="G221" s="13">
        <v>-938.34</v>
      </c>
      <c r="H221" s="13">
        <v>14222.39</v>
      </c>
      <c r="I221" s="13">
        <v>-15160.73</v>
      </c>
      <c r="J221" s="13">
        <v>0</v>
      </c>
      <c r="K221" s="13" t="s">
        <v>14</v>
      </c>
      <c r="L221" s="13">
        <v>0</v>
      </c>
    </row>
    <row r="222" spans="1:12" s="1" customFormat="1" ht="22.5" customHeight="1">
      <c r="A222" s="11" t="s">
        <v>255</v>
      </c>
      <c r="B222" s="12">
        <v>2011</v>
      </c>
      <c r="C222" s="12">
        <v>2012</v>
      </c>
      <c r="D222" s="11">
        <v>471084</v>
      </c>
      <c r="E222" s="11" t="s">
        <v>353</v>
      </c>
      <c r="F222" s="11" t="s">
        <v>30</v>
      </c>
      <c r="G222" s="13">
        <v>-33564.12</v>
      </c>
      <c r="H222" s="13">
        <v>10846.86</v>
      </c>
      <c r="I222" s="13">
        <v>-10846.86</v>
      </c>
      <c r="J222" s="13">
        <v>-33564.12</v>
      </c>
      <c r="K222" s="13" t="s">
        <v>14</v>
      </c>
      <c r="L222" s="13">
        <v>-33564.12</v>
      </c>
    </row>
    <row r="223" spans="1:12" s="1" customFormat="1" ht="22.5" customHeight="1">
      <c r="A223" s="11" t="s">
        <v>255</v>
      </c>
      <c r="B223" s="12">
        <v>2011</v>
      </c>
      <c r="C223" s="12">
        <v>2012</v>
      </c>
      <c r="D223" s="11">
        <v>471085</v>
      </c>
      <c r="E223" s="11" t="s">
        <v>354</v>
      </c>
      <c r="F223" s="11" t="s">
        <v>30</v>
      </c>
      <c r="G223" s="13">
        <v>-19528.54</v>
      </c>
      <c r="H223" s="13">
        <v>1967.64</v>
      </c>
      <c r="I223" s="13">
        <v>-1967.64</v>
      </c>
      <c r="J223" s="13">
        <v>-19528.54</v>
      </c>
      <c r="K223" s="13" t="s">
        <v>14</v>
      </c>
      <c r="L223" s="13">
        <v>-19528.54</v>
      </c>
    </row>
    <row r="224" spans="1:12" s="1" customFormat="1" ht="22.5" customHeight="1">
      <c r="A224" s="11" t="s">
        <v>255</v>
      </c>
      <c r="B224" s="12">
        <v>2011</v>
      </c>
      <c r="C224" s="12">
        <v>2012</v>
      </c>
      <c r="D224" s="11">
        <v>471087</v>
      </c>
      <c r="E224" s="11" t="s">
        <v>355</v>
      </c>
      <c r="F224" s="11" t="s">
        <v>30</v>
      </c>
      <c r="G224" s="13">
        <v>0</v>
      </c>
      <c r="H224" s="13">
        <v>16236.69</v>
      </c>
      <c r="I224" s="13">
        <v>-16236.69</v>
      </c>
      <c r="J224" s="13">
        <v>0</v>
      </c>
      <c r="K224" s="13" t="s">
        <v>14</v>
      </c>
      <c r="L224" s="13">
        <v>0</v>
      </c>
    </row>
    <row r="225" spans="1:12" s="1" customFormat="1" ht="32.25" customHeight="1">
      <c r="A225" s="11" t="s">
        <v>255</v>
      </c>
      <c r="B225" s="12">
        <v>2011</v>
      </c>
      <c r="C225" s="12">
        <v>2012</v>
      </c>
      <c r="D225" s="11">
        <v>471088</v>
      </c>
      <c r="E225" s="11" t="s">
        <v>356</v>
      </c>
      <c r="F225" s="11" t="s">
        <v>30</v>
      </c>
      <c r="G225" s="13">
        <v>-16210.910000000002</v>
      </c>
      <c r="H225" s="13">
        <v>21570.96</v>
      </c>
      <c r="I225" s="13">
        <v>-21570.96</v>
      </c>
      <c r="J225" s="13">
        <v>-16210.910000000003</v>
      </c>
      <c r="K225" s="13" t="s">
        <v>14</v>
      </c>
      <c r="L225" s="13">
        <v>-16210.910000000003</v>
      </c>
    </row>
    <row r="226" spans="1:12" s="1" customFormat="1" ht="32.25" customHeight="1">
      <c r="A226" s="11" t="s">
        <v>255</v>
      </c>
      <c r="B226" s="12">
        <v>2011</v>
      </c>
      <c r="C226" s="12">
        <v>2012</v>
      </c>
      <c r="D226" s="11">
        <v>471089</v>
      </c>
      <c r="E226" s="11" t="s">
        <v>357</v>
      </c>
      <c r="F226" s="11" t="s">
        <v>30</v>
      </c>
      <c r="G226" s="13">
        <v>-18571.21</v>
      </c>
      <c r="H226" s="13">
        <v>2180.67</v>
      </c>
      <c r="I226" s="13">
        <v>-2180.67</v>
      </c>
      <c r="J226" s="13">
        <v>-18571.21</v>
      </c>
      <c r="K226" s="13" t="s">
        <v>14</v>
      </c>
      <c r="L226" s="13">
        <v>-18571.21</v>
      </c>
    </row>
    <row r="227" spans="1:12" s="1" customFormat="1" ht="22.5" customHeight="1">
      <c r="A227" s="11" t="s">
        <v>255</v>
      </c>
      <c r="B227" s="12">
        <v>2011</v>
      </c>
      <c r="C227" s="12">
        <v>2012</v>
      </c>
      <c r="D227" s="11">
        <v>471090</v>
      </c>
      <c r="E227" s="11" t="s">
        <v>358</v>
      </c>
      <c r="F227" s="11" t="s">
        <v>30</v>
      </c>
      <c r="G227" s="13">
        <v>-241.57</v>
      </c>
      <c r="H227" s="13">
        <v>25557.85</v>
      </c>
      <c r="I227" s="13">
        <v>-25620</v>
      </c>
      <c r="J227" s="13">
        <v>-179.41999999999825</v>
      </c>
      <c r="K227" s="13" t="s">
        <v>14</v>
      </c>
      <c r="L227" s="13">
        <v>-179.41999999999825</v>
      </c>
    </row>
    <row r="228" spans="1:12" s="1" customFormat="1" ht="32.25" customHeight="1">
      <c r="A228" s="11" t="s">
        <v>255</v>
      </c>
      <c r="B228" s="12">
        <v>2011</v>
      </c>
      <c r="C228" s="12">
        <v>2012</v>
      </c>
      <c r="D228" s="11">
        <v>471091</v>
      </c>
      <c r="E228" s="11" t="s">
        <v>359</v>
      </c>
      <c r="F228" s="11" t="s">
        <v>30</v>
      </c>
      <c r="G228" s="13">
        <v>-22148.73</v>
      </c>
      <c r="H228" s="13">
        <v>7193.38</v>
      </c>
      <c r="I228" s="13">
        <v>-7193.38</v>
      </c>
      <c r="J228" s="13">
        <v>-22148.73</v>
      </c>
      <c r="K228" s="13" t="s">
        <v>14</v>
      </c>
      <c r="L228" s="13">
        <v>-22148.73</v>
      </c>
    </row>
    <row r="229" spans="1:12" s="1" customFormat="1" ht="22.5" customHeight="1">
      <c r="A229" s="11" t="s">
        <v>255</v>
      </c>
      <c r="B229" s="12">
        <v>2011</v>
      </c>
      <c r="C229" s="12">
        <v>2012</v>
      </c>
      <c r="D229" s="11">
        <v>471092</v>
      </c>
      <c r="E229" s="11" t="s">
        <v>360</v>
      </c>
      <c r="F229" s="11" t="s">
        <v>30</v>
      </c>
      <c r="G229" s="13">
        <v>-3975</v>
      </c>
      <c r="H229" s="13">
        <v>25246.16</v>
      </c>
      <c r="I229" s="13">
        <v>-29221.16</v>
      </c>
      <c r="J229" s="13">
        <v>0</v>
      </c>
      <c r="K229" s="13" t="s">
        <v>14</v>
      </c>
      <c r="L229" s="13">
        <v>0</v>
      </c>
    </row>
    <row r="230" spans="1:12" s="1" customFormat="1" ht="22.5" customHeight="1">
      <c r="A230" s="11" t="s">
        <v>255</v>
      </c>
      <c r="B230" s="12">
        <v>2011</v>
      </c>
      <c r="C230" s="12">
        <v>2012</v>
      </c>
      <c r="D230" s="11">
        <v>471093</v>
      </c>
      <c r="E230" s="11" t="s">
        <v>361</v>
      </c>
      <c r="F230" s="11" t="s">
        <v>30</v>
      </c>
      <c r="G230" s="13">
        <v>-72668.61</v>
      </c>
      <c r="H230" s="13">
        <v>12292.39</v>
      </c>
      <c r="I230" s="13">
        <v>-12292.39</v>
      </c>
      <c r="J230" s="13">
        <v>-72668.61</v>
      </c>
      <c r="K230" s="13" t="s">
        <v>14</v>
      </c>
      <c r="L230" s="13">
        <v>-72668.61</v>
      </c>
    </row>
    <row r="231" spans="1:12" s="1" customFormat="1" ht="22.5" customHeight="1">
      <c r="A231" s="11" t="s">
        <v>255</v>
      </c>
      <c r="B231" s="12">
        <v>2011</v>
      </c>
      <c r="C231" s="12">
        <v>2012</v>
      </c>
      <c r="D231" s="11">
        <v>471094</v>
      </c>
      <c r="E231" s="11" t="s">
        <v>362</v>
      </c>
      <c r="F231" s="11" t="s">
        <v>30</v>
      </c>
      <c r="G231" s="13">
        <v>-2846.98</v>
      </c>
      <c r="H231" s="13">
        <v>15757.63</v>
      </c>
      <c r="I231" s="13">
        <v>-15757.63</v>
      </c>
      <c r="J231" s="13">
        <v>-2846.9799999999996</v>
      </c>
      <c r="K231" s="13" t="s">
        <v>14</v>
      </c>
      <c r="L231" s="13">
        <v>-2846.9799999999996</v>
      </c>
    </row>
    <row r="232" spans="1:12" s="1" customFormat="1" ht="22.5" customHeight="1">
      <c r="A232" s="11" t="s">
        <v>255</v>
      </c>
      <c r="B232" s="12">
        <v>2011</v>
      </c>
      <c r="C232" s="12">
        <v>2012</v>
      </c>
      <c r="D232" s="11">
        <v>471095</v>
      </c>
      <c r="E232" s="11" t="s">
        <v>363</v>
      </c>
      <c r="F232" s="11" t="s">
        <v>30</v>
      </c>
      <c r="G232" s="13">
        <v>-55335.09</v>
      </c>
      <c r="H232" s="13">
        <v>1788.07</v>
      </c>
      <c r="I232" s="13">
        <v>-1788.07</v>
      </c>
      <c r="J232" s="13">
        <v>-55335.09</v>
      </c>
      <c r="K232" s="13" t="s">
        <v>14</v>
      </c>
      <c r="L232" s="13">
        <v>-55335.09</v>
      </c>
    </row>
    <row r="233" spans="1:12" s="1" customFormat="1" ht="22.5" customHeight="1">
      <c r="A233" s="11" t="s">
        <v>255</v>
      </c>
      <c r="B233" s="12">
        <v>2011</v>
      </c>
      <c r="C233" s="12">
        <v>2012</v>
      </c>
      <c r="D233" s="11">
        <v>471097</v>
      </c>
      <c r="E233" s="11" t="s">
        <v>364</v>
      </c>
      <c r="F233" s="11" t="s">
        <v>30</v>
      </c>
      <c r="G233" s="13">
        <v>-16568.57</v>
      </c>
      <c r="H233" s="13">
        <v>13198.48</v>
      </c>
      <c r="I233" s="13">
        <v>-13487.53</v>
      </c>
      <c r="J233" s="13">
        <v>-16279.519999999999</v>
      </c>
      <c r="K233" s="13" t="s">
        <v>14</v>
      </c>
      <c r="L233" s="13">
        <v>-16279.519999999999</v>
      </c>
    </row>
    <row r="234" spans="1:12" s="1" customFormat="1" ht="22.5" customHeight="1">
      <c r="A234" s="11" t="s">
        <v>255</v>
      </c>
      <c r="B234" s="12">
        <v>2011</v>
      </c>
      <c r="C234" s="12">
        <v>2012</v>
      </c>
      <c r="D234" s="11">
        <v>471098</v>
      </c>
      <c r="E234" s="11" t="s">
        <v>365</v>
      </c>
      <c r="F234" s="11" t="s">
        <v>30</v>
      </c>
      <c r="G234" s="13">
        <v>-837.28</v>
      </c>
      <c r="H234" s="13">
        <v>22161.59</v>
      </c>
      <c r="I234" s="13">
        <v>-22161.59</v>
      </c>
      <c r="J234" s="13">
        <v>-837.2799999999988</v>
      </c>
      <c r="K234" s="13" t="s">
        <v>14</v>
      </c>
      <c r="L234" s="13">
        <v>-837.2799999999988</v>
      </c>
    </row>
    <row r="235" spans="1:12" s="1" customFormat="1" ht="22.5" customHeight="1">
      <c r="A235" s="11" t="s">
        <v>255</v>
      </c>
      <c r="B235" s="12">
        <v>2011</v>
      </c>
      <c r="C235" s="12">
        <v>2012</v>
      </c>
      <c r="D235" s="11">
        <v>471099</v>
      </c>
      <c r="E235" s="11" t="s">
        <v>366</v>
      </c>
      <c r="F235" s="11" t="s">
        <v>30</v>
      </c>
      <c r="G235" s="13">
        <v>-14636.2</v>
      </c>
      <c r="H235" s="13">
        <v>6615.46</v>
      </c>
      <c r="I235" s="13">
        <v>-6816.46</v>
      </c>
      <c r="J235" s="13">
        <v>-14435.2</v>
      </c>
      <c r="K235" s="13" t="s">
        <v>14</v>
      </c>
      <c r="L235" s="13">
        <v>-14435.2</v>
      </c>
    </row>
    <row r="236" spans="1:12" s="1" customFormat="1" ht="32.25" customHeight="1">
      <c r="A236" s="11" t="s">
        <v>255</v>
      </c>
      <c r="B236" s="12">
        <v>2011</v>
      </c>
      <c r="C236" s="12">
        <v>2012</v>
      </c>
      <c r="D236" s="11">
        <v>471100</v>
      </c>
      <c r="E236" s="11" t="s">
        <v>367</v>
      </c>
      <c r="F236" s="11" t="s">
        <v>30</v>
      </c>
      <c r="G236" s="13">
        <v>-831.95</v>
      </c>
      <c r="H236" s="13">
        <v>11543.5</v>
      </c>
      <c r="I236" s="13">
        <v>-11851.26</v>
      </c>
      <c r="J236" s="13">
        <v>-524.1900000000005</v>
      </c>
      <c r="K236" s="13" t="s">
        <v>14</v>
      </c>
      <c r="L236" s="13">
        <v>-524.1900000000005</v>
      </c>
    </row>
    <row r="237" spans="1:12" s="1" customFormat="1" ht="22.5" customHeight="1">
      <c r="A237" s="11" t="s">
        <v>255</v>
      </c>
      <c r="B237" s="12">
        <v>2011</v>
      </c>
      <c r="C237" s="12">
        <v>2012</v>
      </c>
      <c r="D237" s="11">
        <v>471101</v>
      </c>
      <c r="E237" s="11" t="s">
        <v>368</v>
      </c>
      <c r="F237" s="11" t="s">
        <v>30</v>
      </c>
      <c r="G237" s="13">
        <v>-8895.460000000001</v>
      </c>
      <c r="H237" s="13">
        <v>7168.54</v>
      </c>
      <c r="I237" s="13">
        <v>-7168.54</v>
      </c>
      <c r="J237" s="13">
        <v>-8895.46</v>
      </c>
      <c r="K237" s="13" t="s">
        <v>14</v>
      </c>
      <c r="L237" s="13">
        <v>-8895.46</v>
      </c>
    </row>
    <row r="238" spans="1:12" s="1" customFormat="1" ht="22.5" customHeight="1">
      <c r="A238" s="11" t="s">
        <v>255</v>
      </c>
      <c r="B238" s="12">
        <v>2011</v>
      </c>
      <c r="C238" s="12">
        <v>2012</v>
      </c>
      <c r="D238" s="11">
        <v>471103</v>
      </c>
      <c r="E238" s="11" t="s">
        <v>369</v>
      </c>
      <c r="F238" s="11" t="s">
        <v>30</v>
      </c>
      <c r="G238" s="13">
        <v>-814.63</v>
      </c>
      <c r="H238" s="13">
        <v>10869.669999999998</v>
      </c>
      <c r="I238" s="13">
        <v>-10869.669999999998</v>
      </c>
      <c r="J238" s="13">
        <v>-814.6299999999992</v>
      </c>
      <c r="K238" s="13" t="s">
        <v>14</v>
      </c>
      <c r="L238" s="13">
        <v>-814.6299999999992</v>
      </c>
    </row>
    <row r="239" spans="1:12" s="1" customFormat="1" ht="22.5" customHeight="1">
      <c r="A239" s="11" t="s">
        <v>255</v>
      </c>
      <c r="B239" s="12">
        <v>2011</v>
      </c>
      <c r="C239" s="12">
        <v>2012</v>
      </c>
      <c r="D239" s="11">
        <v>471105</v>
      </c>
      <c r="E239" s="11" t="s">
        <v>370</v>
      </c>
      <c r="F239" s="11" t="s">
        <v>30</v>
      </c>
      <c r="G239" s="13">
        <v>-21977.29</v>
      </c>
      <c r="H239" s="13">
        <v>36540.27</v>
      </c>
      <c r="I239" s="13">
        <v>-36540.27</v>
      </c>
      <c r="J239" s="13">
        <v>-21977.29</v>
      </c>
      <c r="K239" s="13" t="s">
        <v>14</v>
      </c>
      <c r="L239" s="13">
        <v>-21977.29</v>
      </c>
    </row>
    <row r="240" spans="1:12" s="1" customFormat="1" ht="22.5" customHeight="1">
      <c r="A240" s="11" t="s">
        <v>255</v>
      </c>
      <c r="B240" s="12">
        <v>2011</v>
      </c>
      <c r="C240" s="12">
        <v>2012</v>
      </c>
      <c r="D240" s="11">
        <v>471106</v>
      </c>
      <c r="E240" s="11" t="s">
        <v>371</v>
      </c>
      <c r="F240" s="11" t="s">
        <v>30</v>
      </c>
      <c r="G240" s="13">
        <v>-516.7</v>
      </c>
      <c r="H240" s="13">
        <v>18796.55</v>
      </c>
      <c r="I240" s="13">
        <v>-18796.55</v>
      </c>
      <c r="J240" s="13">
        <v>-516.7000000000007</v>
      </c>
      <c r="K240" s="13" t="s">
        <v>14</v>
      </c>
      <c r="L240" s="13">
        <v>-516.7000000000007</v>
      </c>
    </row>
    <row r="241" spans="1:12" s="1" customFormat="1" ht="22.5" customHeight="1">
      <c r="A241" s="11" t="s">
        <v>255</v>
      </c>
      <c r="B241" s="12">
        <v>2011</v>
      </c>
      <c r="C241" s="12">
        <v>2012</v>
      </c>
      <c r="D241" s="11">
        <v>471107</v>
      </c>
      <c r="E241" s="11" t="s">
        <v>372</v>
      </c>
      <c r="F241" s="11" t="s">
        <v>30</v>
      </c>
      <c r="G241" s="13">
        <v>-5018.22</v>
      </c>
      <c r="H241" s="13">
        <v>22309.42</v>
      </c>
      <c r="I241" s="13">
        <v>-22301.62</v>
      </c>
      <c r="J241" s="13">
        <v>-5026.02</v>
      </c>
      <c r="K241" s="13" t="s">
        <v>14</v>
      </c>
      <c r="L241" s="13">
        <v>-5026.02</v>
      </c>
    </row>
    <row r="242" spans="1:12" s="1" customFormat="1" ht="22.5" customHeight="1">
      <c r="A242" s="11" t="s">
        <v>255</v>
      </c>
      <c r="B242" s="12">
        <v>2011</v>
      </c>
      <c r="C242" s="12">
        <v>2012</v>
      </c>
      <c r="D242" s="11">
        <v>471108</v>
      </c>
      <c r="E242" s="11" t="s">
        <v>373</v>
      </c>
      <c r="F242" s="11" t="s">
        <v>30</v>
      </c>
      <c r="G242" s="13">
        <v>-36814.86</v>
      </c>
      <c r="H242" s="13">
        <v>16573.29</v>
      </c>
      <c r="I242" s="13">
        <v>-16573.29</v>
      </c>
      <c r="J242" s="13">
        <v>-36814.86</v>
      </c>
      <c r="K242" s="13" t="s">
        <v>14</v>
      </c>
      <c r="L242" s="13">
        <v>-36814.86</v>
      </c>
    </row>
    <row r="243" spans="1:12" s="1" customFormat="1" ht="22.5" customHeight="1">
      <c r="A243" s="11" t="s">
        <v>255</v>
      </c>
      <c r="B243" s="12">
        <v>2011</v>
      </c>
      <c r="C243" s="12">
        <v>2012</v>
      </c>
      <c r="D243" s="11">
        <v>471109</v>
      </c>
      <c r="E243" s="11" t="s">
        <v>374</v>
      </c>
      <c r="F243" s="11" t="s">
        <v>30</v>
      </c>
      <c r="G243" s="13">
        <v>-54203.92</v>
      </c>
      <c r="H243" s="13">
        <v>427.6</v>
      </c>
      <c r="I243" s="13">
        <v>-427.6</v>
      </c>
      <c r="J243" s="13">
        <v>-54203.92</v>
      </c>
      <c r="K243" s="13" t="s">
        <v>14</v>
      </c>
      <c r="L243" s="13">
        <v>-54203.92</v>
      </c>
    </row>
    <row r="244" spans="1:12" s="1" customFormat="1" ht="22.5" customHeight="1">
      <c r="A244" s="11" t="s">
        <v>255</v>
      </c>
      <c r="B244" s="12">
        <v>2011</v>
      </c>
      <c r="C244" s="12">
        <v>2012</v>
      </c>
      <c r="D244" s="11">
        <v>471110</v>
      </c>
      <c r="E244" s="11" t="s">
        <v>375</v>
      </c>
      <c r="F244" s="11" t="s">
        <v>30</v>
      </c>
      <c r="G244" s="13">
        <v>-3958.94</v>
      </c>
      <c r="H244" s="13">
        <v>19436.940000000002</v>
      </c>
      <c r="I244" s="13">
        <v>-19436.940000000002</v>
      </c>
      <c r="J244" s="13">
        <v>-3958.9399999999987</v>
      </c>
      <c r="K244" s="13" t="s">
        <v>14</v>
      </c>
      <c r="L244" s="13">
        <v>-3958.9399999999987</v>
      </c>
    </row>
    <row r="245" spans="1:12" s="1" customFormat="1" ht="22.5" customHeight="1">
      <c r="A245" s="11" t="s">
        <v>255</v>
      </c>
      <c r="B245" s="12">
        <v>2011</v>
      </c>
      <c r="C245" s="12">
        <v>2012</v>
      </c>
      <c r="D245" s="11">
        <v>471111</v>
      </c>
      <c r="E245" s="11" t="s">
        <v>376</v>
      </c>
      <c r="F245" s="11" t="s">
        <v>30</v>
      </c>
      <c r="G245" s="13">
        <v>-25813.39</v>
      </c>
      <c r="H245" s="13">
        <v>6453.9</v>
      </c>
      <c r="I245" s="13">
        <v>-6453.9</v>
      </c>
      <c r="J245" s="13">
        <v>-25813.39</v>
      </c>
      <c r="K245" s="13" t="s">
        <v>14</v>
      </c>
      <c r="L245" s="13">
        <v>-25813.39</v>
      </c>
    </row>
    <row r="246" spans="1:12" s="1" customFormat="1" ht="22.5" customHeight="1">
      <c r="A246" s="11" t="s">
        <v>255</v>
      </c>
      <c r="B246" s="12">
        <v>2011</v>
      </c>
      <c r="C246" s="12">
        <v>2012</v>
      </c>
      <c r="D246" s="11">
        <v>471112</v>
      </c>
      <c r="E246" s="11" t="s">
        <v>377</v>
      </c>
      <c r="F246" s="11" t="s">
        <v>30</v>
      </c>
      <c r="G246" s="13">
        <v>-30545.5</v>
      </c>
      <c r="H246" s="13">
        <v>3082.5</v>
      </c>
      <c r="I246" s="13">
        <v>-3082.5</v>
      </c>
      <c r="J246" s="13">
        <v>-30545.5</v>
      </c>
      <c r="K246" s="13" t="s">
        <v>14</v>
      </c>
      <c r="L246" s="13">
        <v>-30545.5</v>
      </c>
    </row>
    <row r="247" spans="1:12" s="1" customFormat="1" ht="22.5" customHeight="1">
      <c r="A247" s="11" t="s">
        <v>255</v>
      </c>
      <c r="B247" s="12">
        <v>2011</v>
      </c>
      <c r="C247" s="12">
        <v>2012</v>
      </c>
      <c r="D247" s="11">
        <v>471113</v>
      </c>
      <c r="E247" s="11" t="s">
        <v>378</v>
      </c>
      <c r="F247" s="11" t="s">
        <v>30</v>
      </c>
      <c r="G247" s="13">
        <v>-11250</v>
      </c>
      <c r="H247" s="13" t="s">
        <v>14</v>
      </c>
      <c r="I247" s="13" t="s">
        <v>14</v>
      </c>
      <c r="J247" s="13">
        <v>-11250</v>
      </c>
      <c r="K247" s="13" t="s">
        <v>14</v>
      </c>
      <c r="L247" s="13">
        <v>-11250</v>
      </c>
    </row>
    <row r="248" spans="1:12" s="1" customFormat="1" ht="22.5" customHeight="1">
      <c r="A248" s="11" t="s">
        <v>255</v>
      </c>
      <c r="B248" s="12">
        <v>2011</v>
      </c>
      <c r="C248" s="12">
        <v>2012</v>
      </c>
      <c r="D248" s="11" t="s">
        <v>385</v>
      </c>
      <c r="E248" s="11" t="s">
        <v>386</v>
      </c>
      <c r="F248" s="11" t="s">
        <v>30</v>
      </c>
      <c r="G248" s="13">
        <v>0</v>
      </c>
      <c r="H248" s="13">
        <v>-9.65</v>
      </c>
      <c r="I248" s="13" t="s">
        <v>14</v>
      </c>
      <c r="J248" s="13">
        <v>9.65</v>
      </c>
      <c r="K248" s="13" t="s">
        <v>14</v>
      </c>
      <c r="L248" s="13">
        <v>9.65</v>
      </c>
    </row>
    <row r="249" spans="1:12" s="1" customFormat="1" ht="22.5" customHeight="1">
      <c r="A249" s="11" t="s">
        <v>255</v>
      </c>
      <c r="B249" s="12">
        <v>2011</v>
      </c>
      <c r="C249" s="12">
        <v>2012</v>
      </c>
      <c r="D249" s="11" t="s">
        <v>387</v>
      </c>
      <c r="E249" s="11" t="s">
        <v>403</v>
      </c>
      <c r="F249" s="11" t="s">
        <v>30</v>
      </c>
      <c r="G249" s="13">
        <v>-19963</v>
      </c>
      <c r="H249" s="13">
        <v>2889.95</v>
      </c>
      <c r="I249" s="13" t="s">
        <v>14</v>
      </c>
      <c r="J249" s="13">
        <v>-22852.95</v>
      </c>
      <c r="K249" s="13" t="s">
        <v>14</v>
      </c>
      <c r="L249" s="13">
        <v>-22852.95</v>
      </c>
    </row>
    <row r="250" spans="1:12" s="1" customFormat="1" ht="22.5" customHeight="1">
      <c r="A250" s="11" t="s">
        <v>255</v>
      </c>
      <c r="B250" s="12">
        <v>2011</v>
      </c>
      <c r="C250" s="12">
        <v>2012</v>
      </c>
      <c r="D250" s="11" t="s">
        <v>401</v>
      </c>
      <c r="E250" s="11" t="s">
        <v>402</v>
      </c>
      <c r="F250" s="11" t="s">
        <v>30</v>
      </c>
      <c r="G250" s="13">
        <v>0</v>
      </c>
      <c r="H250" s="13">
        <v>4500</v>
      </c>
      <c r="I250" s="13" t="s">
        <v>14</v>
      </c>
      <c r="J250" s="13">
        <v>-4500</v>
      </c>
      <c r="K250" s="13" t="s">
        <v>14</v>
      </c>
      <c r="L250" s="13">
        <v>-4500</v>
      </c>
    </row>
    <row r="251" spans="1:12" s="1" customFormat="1" ht="22.5" customHeight="1">
      <c r="A251" s="11" t="s">
        <v>255</v>
      </c>
      <c r="B251" s="12">
        <v>2011</v>
      </c>
      <c r="C251" s="12">
        <v>2013</v>
      </c>
      <c r="D251" s="11">
        <v>471001</v>
      </c>
      <c r="E251" s="11" t="s">
        <v>286</v>
      </c>
      <c r="F251" s="11" t="s">
        <v>13</v>
      </c>
      <c r="G251" s="13">
        <v>-927</v>
      </c>
      <c r="H251" s="13" t="s">
        <v>14</v>
      </c>
      <c r="I251" s="13">
        <v>-927</v>
      </c>
      <c r="J251" s="13">
        <v>0</v>
      </c>
      <c r="K251" s="13" t="s">
        <v>14</v>
      </c>
      <c r="L251" s="13">
        <v>0</v>
      </c>
    </row>
    <row r="252" spans="1:12" s="1" customFormat="1" ht="22.5" customHeight="1">
      <c r="A252" s="11" t="s">
        <v>255</v>
      </c>
      <c r="B252" s="12">
        <v>2011</v>
      </c>
      <c r="C252" s="12">
        <v>2013</v>
      </c>
      <c r="D252" s="11">
        <v>471001</v>
      </c>
      <c r="E252" s="11" t="s">
        <v>286</v>
      </c>
      <c r="F252" s="11" t="s">
        <v>30</v>
      </c>
      <c r="G252" s="13">
        <v>0</v>
      </c>
      <c r="H252" s="13" t="s">
        <v>14</v>
      </c>
      <c r="I252" s="13" t="s">
        <v>14</v>
      </c>
      <c r="J252" s="13">
        <v>0</v>
      </c>
      <c r="K252" s="13" t="s">
        <v>14</v>
      </c>
      <c r="L252" s="13">
        <v>0</v>
      </c>
    </row>
    <row r="253" spans="1:12" s="1" customFormat="1" ht="22.5" customHeight="1">
      <c r="A253" s="11" t="s">
        <v>255</v>
      </c>
      <c r="B253" s="12">
        <v>2011</v>
      </c>
      <c r="C253" s="12">
        <v>2013</v>
      </c>
      <c r="D253" s="11">
        <v>471003</v>
      </c>
      <c r="E253" s="11" t="s">
        <v>288</v>
      </c>
      <c r="F253" s="11" t="s">
        <v>13</v>
      </c>
      <c r="G253" s="13">
        <v>-300.75</v>
      </c>
      <c r="H253" s="13" t="s">
        <v>14</v>
      </c>
      <c r="I253" s="13">
        <v>-300.75</v>
      </c>
      <c r="J253" s="13">
        <v>0</v>
      </c>
      <c r="K253" s="13" t="s">
        <v>14</v>
      </c>
      <c r="L253" s="13">
        <v>0</v>
      </c>
    </row>
    <row r="254" spans="1:12" s="1" customFormat="1" ht="22.5" customHeight="1">
      <c r="A254" s="11" t="s">
        <v>255</v>
      </c>
      <c r="B254" s="12">
        <v>2011</v>
      </c>
      <c r="C254" s="12">
        <v>2013</v>
      </c>
      <c r="D254" s="11">
        <v>471003</v>
      </c>
      <c r="E254" s="11" t="s">
        <v>288</v>
      </c>
      <c r="F254" s="11" t="s">
        <v>30</v>
      </c>
      <c r="G254" s="13">
        <v>0</v>
      </c>
      <c r="H254" s="13" t="s">
        <v>14</v>
      </c>
      <c r="I254" s="13" t="s">
        <v>14</v>
      </c>
      <c r="J254" s="13">
        <v>0</v>
      </c>
      <c r="K254" s="13" t="s">
        <v>14</v>
      </c>
      <c r="L254" s="13">
        <v>0</v>
      </c>
    </row>
    <row r="255" spans="1:12" s="1" customFormat="1" ht="22.5" customHeight="1">
      <c r="A255" s="11" t="s">
        <v>255</v>
      </c>
      <c r="B255" s="12">
        <v>2011</v>
      </c>
      <c r="C255" s="12">
        <v>2013</v>
      </c>
      <c r="D255" s="11">
        <v>471005</v>
      </c>
      <c r="E255" s="11" t="s">
        <v>290</v>
      </c>
      <c r="F255" s="11" t="s">
        <v>13</v>
      </c>
      <c r="G255" s="13">
        <v>-2054.88</v>
      </c>
      <c r="H255" s="13" t="s">
        <v>14</v>
      </c>
      <c r="I255" s="13">
        <v>-2054.88</v>
      </c>
      <c r="J255" s="13">
        <v>0</v>
      </c>
      <c r="K255" s="13" t="s">
        <v>14</v>
      </c>
      <c r="L255" s="13">
        <v>0</v>
      </c>
    </row>
    <row r="256" spans="1:12" s="1" customFormat="1" ht="22.5" customHeight="1">
      <c r="A256" s="11" t="s">
        <v>255</v>
      </c>
      <c r="B256" s="12">
        <v>2011</v>
      </c>
      <c r="C256" s="12">
        <v>2013</v>
      </c>
      <c r="D256" s="11">
        <v>471005</v>
      </c>
      <c r="E256" s="11" t="s">
        <v>290</v>
      </c>
      <c r="F256" s="11" t="s">
        <v>30</v>
      </c>
      <c r="G256" s="13">
        <v>0</v>
      </c>
      <c r="H256" s="13" t="s">
        <v>14</v>
      </c>
      <c r="I256" s="13" t="s">
        <v>14</v>
      </c>
      <c r="J256" s="13">
        <v>0</v>
      </c>
      <c r="K256" s="13" t="s">
        <v>14</v>
      </c>
      <c r="L256" s="13">
        <v>0</v>
      </c>
    </row>
    <row r="257" spans="1:12" s="1" customFormat="1" ht="22.5" customHeight="1">
      <c r="A257" s="11" t="s">
        <v>255</v>
      </c>
      <c r="B257" s="12">
        <v>2011</v>
      </c>
      <c r="C257" s="12">
        <v>2013</v>
      </c>
      <c r="D257" s="11">
        <v>471012</v>
      </c>
      <c r="E257" s="11" t="s">
        <v>296</v>
      </c>
      <c r="F257" s="11" t="s">
        <v>13</v>
      </c>
      <c r="G257" s="13">
        <v>-203.88</v>
      </c>
      <c r="H257" s="13" t="s">
        <v>14</v>
      </c>
      <c r="I257" s="13">
        <v>-203.88</v>
      </c>
      <c r="J257" s="13">
        <v>0</v>
      </c>
      <c r="K257" s="13" t="s">
        <v>14</v>
      </c>
      <c r="L257" s="13">
        <v>0</v>
      </c>
    </row>
    <row r="258" spans="1:12" s="1" customFormat="1" ht="22.5" customHeight="1">
      <c r="A258" s="11" t="s">
        <v>255</v>
      </c>
      <c r="B258" s="12">
        <v>2011</v>
      </c>
      <c r="C258" s="12">
        <v>2013</v>
      </c>
      <c r="D258" s="11">
        <v>471012</v>
      </c>
      <c r="E258" s="11" t="s">
        <v>296</v>
      </c>
      <c r="F258" s="11" t="s">
        <v>30</v>
      </c>
      <c r="G258" s="13">
        <v>0</v>
      </c>
      <c r="H258" s="13" t="s">
        <v>14</v>
      </c>
      <c r="I258" s="13" t="s">
        <v>14</v>
      </c>
      <c r="J258" s="13">
        <v>0</v>
      </c>
      <c r="K258" s="13" t="s">
        <v>14</v>
      </c>
      <c r="L258" s="13">
        <v>0</v>
      </c>
    </row>
    <row r="259" spans="1:12" s="1" customFormat="1" ht="22.5" customHeight="1">
      <c r="A259" s="11" t="s">
        <v>255</v>
      </c>
      <c r="B259" s="12">
        <v>2011</v>
      </c>
      <c r="C259" s="12">
        <v>2013</v>
      </c>
      <c r="D259" s="11">
        <v>471015</v>
      </c>
      <c r="E259" s="11" t="s">
        <v>297</v>
      </c>
      <c r="F259" s="11" t="s">
        <v>13</v>
      </c>
      <c r="G259" s="13">
        <v>-781.88</v>
      </c>
      <c r="H259" s="13" t="s">
        <v>14</v>
      </c>
      <c r="I259" s="13">
        <v>-781.88</v>
      </c>
      <c r="J259" s="13">
        <v>0</v>
      </c>
      <c r="K259" s="13" t="s">
        <v>14</v>
      </c>
      <c r="L259" s="13">
        <v>0</v>
      </c>
    </row>
    <row r="260" spans="1:12" s="1" customFormat="1" ht="22.5" customHeight="1">
      <c r="A260" s="11" t="s">
        <v>255</v>
      </c>
      <c r="B260" s="12">
        <v>2011</v>
      </c>
      <c r="C260" s="12">
        <v>2013</v>
      </c>
      <c r="D260" s="11">
        <v>471015</v>
      </c>
      <c r="E260" s="11" t="s">
        <v>297</v>
      </c>
      <c r="F260" s="11" t="s">
        <v>30</v>
      </c>
      <c r="G260" s="13">
        <v>0</v>
      </c>
      <c r="H260" s="13" t="s">
        <v>14</v>
      </c>
      <c r="I260" s="13" t="s">
        <v>14</v>
      </c>
      <c r="J260" s="13">
        <v>0</v>
      </c>
      <c r="K260" s="13" t="s">
        <v>14</v>
      </c>
      <c r="L260" s="13">
        <v>0</v>
      </c>
    </row>
    <row r="261" spans="1:12" s="1" customFormat="1" ht="32.25" customHeight="1">
      <c r="A261" s="11" t="s">
        <v>255</v>
      </c>
      <c r="B261" s="12">
        <v>2011</v>
      </c>
      <c r="C261" s="12">
        <v>2013</v>
      </c>
      <c r="D261" s="11">
        <v>471018</v>
      </c>
      <c r="E261" s="11" t="s">
        <v>299</v>
      </c>
      <c r="F261" s="11" t="s">
        <v>13</v>
      </c>
      <c r="G261" s="13">
        <v>-929.74</v>
      </c>
      <c r="H261" s="13" t="s">
        <v>14</v>
      </c>
      <c r="I261" s="13">
        <v>-929.74</v>
      </c>
      <c r="J261" s="13">
        <v>0</v>
      </c>
      <c r="K261" s="13" t="s">
        <v>14</v>
      </c>
      <c r="L261" s="13">
        <v>0</v>
      </c>
    </row>
    <row r="262" spans="1:12" s="1" customFormat="1" ht="32.25" customHeight="1">
      <c r="A262" s="11" t="s">
        <v>255</v>
      </c>
      <c r="B262" s="12">
        <v>2011</v>
      </c>
      <c r="C262" s="12">
        <v>2013</v>
      </c>
      <c r="D262" s="11">
        <v>471018</v>
      </c>
      <c r="E262" s="11" t="s">
        <v>299</v>
      </c>
      <c r="F262" s="11" t="s">
        <v>30</v>
      </c>
      <c r="G262" s="13">
        <v>0</v>
      </c>
      <c r="H262" s="13" t="s">
        <v>14</v>
      </c>
      <c r="I262" s="13" t="s">
        <v>14</v>
      </c>
      <c r="J262" s="13">
        <v>0</v>
      </c>
      <c r="K262" s="13" t="s">
        <v>14</v>
      </c>
      <c r="L262" s="13">
        <v>0</v>
      </c>
    </row>
    <row r="263" spans="1:12" s="1" customFormat="1" ht="22.5" customHeight="1">
      <c r="A263" s="11" t="s">
        <v>255</v>
      </c>
      <c r="B263" s="12">
        <v>2011</v>
      </c>
      <c r="C263" s="12">
        <v>2013</v>
      </c>
      <c r="D263" s="11">
        <v>471019</v>
      </c>
      <c r="E263" s="11" t="s">
        <v>300</v>
      </c>
      <c r="F263" s="11" t="s">
        <v>13</v>
      </c>
      <c r="G263" s="13">
        <v>-20995.61</v>
      </c>
      <c r="H263" s="13" t="s">
        <v>14</v>
      </c>
      <c r="I263" s="13">
        <v>-20995.61</v>
      </c>
      <c r="J263" s="13">
        <v>0</v>
      </c>
      <c r="K263" s="13" t="s">
        <v>14</v>
      </c>
      <c r="L263" s="13">
        <v>0</v>
      </c>
    </row>
    <row r="264" spans="1:12" s="1" customFormat="1" ht="22.5" customHeight="1">
      <c r="A264" s="11" t="s">
        <v>255</v>
      </c>
      <c r="B264" s="12">
        <v>2011</v>
      </c>
      <c r="C264" s="12">
        <v>2013</v>
      </c>
      <c r="D264" s="11">
        <v>471019</v>
      </c>
      <c r="E264" s="11" t="s">
        <v>300</v>
      </c>
      <c r="F264" s="11" t="s">
        <v>30</v>
      </c>
      <c r="G264" s="13">
        <v>0</v>
      </c>
      <c r="H264" s="13" t="s">
        <v>14</v>
      </c>
      <c r="I264" s="13" t="s">
        <v>14</v>
      </c>
      <c r="J264" s="13">
        <v>0</v>
      </c>
      <c r="K264" s="13" t="s">
        <v>14</v>
      </c>
      <c r="L264" s="13">
        <v>0</v>
      </c>
    </row>
    <row r="265" spans="1:12" s="1" customFormat="1" ht="22.5" customHeight="1">
      <c r="A265" s="11" t="s">
        <v>255</v>
      </c>
      <c r="B265" s="12">
        <v>2011</v>
      </c>
      <c r="C265" s="12">
        <v>2013</v>
      </c>
      <c r="D265" s="11">
        <v>471020</v>
      </c>
      <c r="E265" s="11" t="s">
        <v>301</v>
      </c>
      <c r="F265" s="11" t="s">
        <v>13</v>
      </c>
      <c r="G265" s="13">
        <v>-489.6</v>
      </c>
      <c r="H265" s="13" t="s">
        <v>14</v>
      </c>
      <c r="I265" s="13">
        <v>-489.6</v>
      </c>
      <c r="J265" s="13">
        <v>0</v>
      </c>
      <c r="K265" s="13" t="s">
        <v>14</v>
      </c>
      <c r="L265" s="13">
        <v>0</v>
      </c>
    </row>
    <row r="266" spans="1:12" s="1" customFormat="1" ht="22.5" customHeight="1">
      <c r="A266" s="11" t="s">
        <v>255</v>
      </c>
      <c r="B266" s="12">
        <v>2011</v>
      </c>
      <c r="C266" s="12">
        <v>2013</v>
      </c>
      <c r="D266" s="11">
        <v>471020</v>
      </c>
      <c r="E266" s="11" t="s">
        <v>301</v>
      </c>
      <c r="F266" s="11" t="s">
        <v>30</v>
      </c>
      <c r="G266" s="13">
        <v>0</v>
      </c>
      <c r="H266" s="13" t="s">
        <v>14</v>
      </c>
      <c r="I266" s="13" t="s">
        <v>14</v>
      </c>
      <c r="J266" s="13">
        <v>0</v>
      </c>
      <c r="K266" s="13" t="s">
        <v>14</v>
      </c>
      <c r="L266" s="13">
        <v>0</v>
      </c>
    </row>
    <row r="267" spans="1:12" s="1" customFormat="1" ht="22.5" customHeight="1">
      <c r="A267" s="11" t="s">
        <v>255</v>
      </c>
      <c r="B267" s="12">
        <v>2011</v>
      </c>
      <c r="C267" s="12">
        <v>2013</v>
      </c>
      <c r="D267" s="11">
        <v>471024</v>
      </c>
      <c r="E267" s="11" t="s">
        <v>304</v>
      </c>
      <c r="F267" s="11" t="s">
        <v>13</v>
      </c>
      <c r="G267" s="13">
        <v>-250</v>
      </c>
      <c r="H267" s="13" t="s">
        <v>14</v>
      </c>
      <c r="I267" s="13">
        <v>-250</v>
      </c>
      <c r="J267" s="13">
        <v>0</v>
      </c>
      <c r="K267" s="13" t="s">
        <v>14</v>
      </c>
      <c r="L267" s="13">
        <v>0</v>
      </c>
    </row>
    <row r="268" spans="1:12" s="1" customFormat="1" ht="22.5" customHeight="1">
      <c r="A268" s="11" t="s">
        <v>255</v>
      </c>
      <c r="B268" s="12">
        <v>2011</v>
      </c>
      <c r="C268" s="12">
        <v>2013</v>
      </c>
      <c r="D268" s="11">
        <v>471024</v>
      </c>
      <c r="E268" s="11" t="s">
        <v>304</v>
      </c>
      <c r="F268" s="11" t="s">
        <v>30</v>
      </c>
      <c r="G268" s="13">
        <v>0</v>
      </c>
      <c r="H268" s="13" t="s">
        <v>14</v>
      </c>
      <c r="I268" s="13" t="s">
        <v>14</v>
      </c>
      <c r="J268" s="13">
        <v>0</v>
      </c>
      <c r="K268" s="13" t="s">
        <v>14</v>
      </c>
      <c r="L268" s="13">
        <v>0</v>
      </c>
    </row>
    <row r="269" spans="1:12" s="1" customFormat="1" ht="22.5" customHeight="1">
      <c r="A269" s="11" t="s">
        <v>255</v>
      </c>
      <c r="B269" s="12">
        <v>2011</v>
      </c>
      <c r="C269" s="12">
        <v>2013</v>
      </c>
      <c r="D269" s="11">
        <v>471025</v>
      </c>
      <c r="E269" s="11" t="s">
        <v>305</v>
      </c>
      <c r="F269" s="11" t="s">
        <v>13</v>
      </c>
      <c r="G269" s="13">
        <v>0</v>
      </c>
      <c r="H269" s="13">
        <v>10800</v>
      </c>
      <c r="I269" s="13">
        <v>-10800</v>
      </c>
      <c r="J269" s="13">
        <v>0</v>
      </c>
      <c r="K269" s="13" t="s">
        <v>14</v>
      </c>
      <c r="L269" s="13">
        <v>0</v>
      </c>
    </row>
    <row r="270" spans="1:12" s="1" customFormat="1" ht="22.5" customHeight="1">
      <c r="A270" s="11" t="s">
        <v>255</v>
      </c>
      <c r="B270" s="12">
        <v>2011</v>
      </c>
      <c r="C270" s="12">
        <v>2013</v>
      </c>
      <c r="D270" s="11">
        <v>471025</v>
      </c>
      <c r="E270" s="11" t="s">
        <v>305</v>
      </c>
      <c r="F270" s="11" t="s">
        <v>30</v>
      </c>
      <c r="G270" s="13">
        <v>0</v>
      </c>
      <c r="H270" s="13" t="s">
        <v>14</v>
      </c>
      <c r="I270" s="13" t="s">
        <v>14</v>
      </c>
      <c r="J270" s="13">
        <v>0</v>
      </c>
      <c r="K270" s="13" t="s">
        <v>14</v>
      </c>
      <c r="L270" s="13">
        <v>0</v>
      </c>
    </row>
    <row r="271" spans="1:12" s="1" customFormat="1" ht="22.5" customHeight="1">
      <c r="A271" s="11" t="s">
        <v>255</v>
      </c>
      <c r="B271" s="12">
        <v>2011</v>
      </c>
      <c r="C271" s="12">
        <v>2013</v>
      </c>
      <c r="D271" s="11">
        <v>471026</v>
      </c>
      <c r="E271" s="11" t="s">
        <v>306</v>
      </c>
      <c r="F271" s="11" t="s">
        <v>13</v>
      </c>
      <c r="G271" s="13">
        <v>-1173.6000000000001</v>
      </c>
      <c r="H271" s="13" t="s">
        <v>14</v>
      </c>
      <c r="I271" s="13">
        <v>-1173.6000000000001</v>
      </c>
      <c r="J271" s="13">
        <v>0</v>
      </c>
      <c r="K271" s="13" t="s">
        <v>14</v>
      </c>
      <c r="L271" s="13">
        <v>0</v>
      </c>
    </row>
    <row r="272" spans="1:12" s="1" customFormat="1" ht="22.5" customHeight="1">
      <c r="A272" s="11" t="s">
        <v>255</v>
      </c>
      <c r="B272" s="12">
        <v>2011</v>
      </c>
      <c r="C272" s="12">
        <v>2013</v>
      </c>
      <c r="D272" s="11">
        <v>471026</v>
      </c>
      <c r="E272" s="11" t="s">
        <v>306</v>
      </c>
      <c r="F272" s="11" t="s">
        <v>30</v>
      </c>
      <c r="G272" s="13">
        <v>0</v>
      </c>
      <c r="H272" s="13" t="s">
        <v>14</v>
      </c>
      <c r="I272" s="13" t="s">
        <v>14</v>
      </c>
      <c r="J272" s="13">
        <v>0</v>
      </c>
      <c r="K272" s="13" t="s">
        <v>14</v>
      </c>
      <c r="L272" s="13">
        <v>0</v>
      </c>
    </row>
    <row r="273" spans="1:12" s="1" customFormat="1" ht="22.5" customHeight="1">
      <c r="A273" s="11" t="s">
        <v>255</v>
      </c>
      <c r="B273" s="12">
        <v>2011</v>
      </c>
      <c r="C273" s="12">
        <v>2013</v>
      </c>
      <c r="D273" s="11">
        <v>471027</v>
      </c>
      <c r="E273" s="11" t="s">
        <v>307</v>
      </c>
      <c r="F273" s="11" t="s">
        <v>13</v>
      </c>
      <c r="G273" s="13">
        <v>0</v>
      </c>
      <c r="H273" s="13">
        <v>-9610</v>
      </c>
      <c r="I273" s="13" t="s">
        <v>14</v>
      </c>
      <c r="J273" s="13">
        <v>9610</v>
      </c>
      <c r="K273" s="13" t="s">
        <v>14</v>
      </c>
      <c r="L273" s="13">
        <v>9610</v>
      </c>
    </row>
    <row r="274" spans="1:12" s="1" customFormat="1" ht="22.5" customHeight="1">
      <c r="A274" s="11" t="s">
        <v>255</v>
      </c>
      <c r="B274" s="12">
        <v>2011</v>
      </c>
      <c r="C274" s="12">
        <v>2013</v>
      </c>
      <c r="D274" s="11">
        <v>471034</v>
      </c>
      <c r="E274" s="11" t="s">
        <v>311</v>
      </c>
      <c r="F274" s="11" t="s">
        <v>13</v>
      </c>
      <c r="G274" s="13">
        <v>-2525</v>
      </c>
      <c r="H274" s="13" t="s">
        <v>14</v>
      </c>
      <c r="I274" s="13">
        <v>-2525</v>
      </c>
      <c r="J274" s="13">
        <v>0</v>
      </c>
      <c r="K274" s="13" t="s">
        <v>14</v>
      </c>
      <c r="L274" s="13">
        <v>0</v>
      </c>
    </row>
    <row r="275" spans="1:12" s="1" customFormat="1" ht="22.5" customHeight="1">
      <c r="A275" s="11" t="s">
        <v>255</v>
      </c>
      <c r="B275" s="12">
        <v>2011</v>
      </c>
      <c r="C275" s="12">
        <v>2013</v>
      </c>
      <c r="D275" s="11">
        <v>471034</v>
      </c>
      <c r="E275" s="11" t="s">
        <v>311</v>
      </c>
      <c r="F275" s="11" t="s">
        <v>30</v>
      </c>
      <c r="G275" s="13">
        <v>0</v>
      </c>
      <c r="H275" s="13" t="s">
        <v>14</v>
      </c>
      <c r="I275" s="13" t="s">
        <v>14</v>
      </c>
      <c r="J275" s="13">
        <v>0</v>
      </c>
      <c r="K275" s="13" t="s">
        <v>14</v>
      </c>
      <c r="L275" s="13">
        <v>0</v>
      </c>
    </row>
    <row r="276" spans="1:12" s="1" customFormat="1" ht="32.25" customHeight="1">
      <c r="A276" s="11" t="s">
        <v>255</v>
      </c>
      <c r="B276" s="12">
        <v>2011</v>
      </c>
      <c r="C276" s="12">
        <v>2013</v>
      </c>
      <c r="D276" s="11">
        <v>471037</v>
      </c>
      <c r="E276" s="11" t="s">
        <v>313</v>
      </c>
      <c r="F276" s="11" t="s">
        <v>13</v>
      </c>
      <c r="G276" s="13">
        <v>-1479.75</v>
      </c>
      <c r="H276" s="13" t="s">
        <v>14</v>
      </c>
      <c r="I276" s="13">
        <v>-1479.75</v>
      </c>
      <c r="J276" s="13">
        <v>0</v>
      </c>
      <c r="K276" s="13" t="s">
        <v>14</v>
      </c>
      <c r="L276" s="13">
        <v>0</v>
      </c>
    </row>
    <row r="277" spans="1:12" s="1" customFormat="1" ht="32.25" customHeight="1">
      <c r="A277" s="11" t="s">
        <v>255</v>
      </c>
      <c r="B277" s="12">
        <v>2011</v>
      </c>
      <c r="C277" s="12">
        <v>2013</v>
      </c>
      <c r="D277" s="11">
        <v>471037</v>
      </c>
      <c r="E277" s="11" t="s">
        <v>313</v>
      </c>
      <c r="F277" s="11" t="s">
        <v>30</v>
      </c>
      <c r="G277" s="13">
        <v>0</v>
      </c>
      <c r="H277" s="13" t="s">
        <v>14</v>
      </c>
      <c r="I277" s="13" t="s">
        <v>14</v>
      </c>
      <c r="J277" s="13">
        <v>0</v>
      </c>
      <c r="K277" s="13" t="s">
        <v>14</v>
      </c>
      <c r="L277" s="13">
        <v>0</v>
      </c>
    </row>
    <row r="278" spans="1:12" s="1" customFormat="1" ht="22.5" customHeight="1">
      <c r="A278" s="11" t="s">
        <v>255</v>
      </c>
      <c r="B278" s="12">
        <v>2011</v>
      </c>
      <c r="C278" s="12">
        <v>2013</v>
      </c>
      <c r="D278" s="11">
        <v>471041</v>
      </c>
      <c r="E278" s="11" t="s">
        <v>317</v>
      </c>
      <c r="F278" s="11" t="s">
        <v>13</v>
      </c>
      <c r="G278" s="13">
        <v>-78.88</v>
      </c>
      <c r="H278" s="13">
        <v>272.28000000000003</v>
      </c>
      <c r="I278" s="13">
        <v>-351.16</v>
      </c>
      <c r="J278" s="13">
        <v>0</v>
      </c>
      <c r="K278" s="13" t="s">
        <v>14</v>
      </c>
      <c r="L278" s="13">
        <v>0</v>
      </c>
    </row>
    <row r="279" spans="1:12" s="1" customFormat="1" ht="22.5" customHeight="1">
      <c r="A279" s="11" t="s">
        <v>255</v>
      </c>
      <c r="B279" s="12">
        <v>2011</v>
      </c>
      <c r="C279" s="12">
        <v>2013</v>
      </c>
      <c r="D279" s="11">
        <v>471041</v>
      </c>
      <c r="E279" s="11" t="s">
        <v>317</v>
      </c>
      <c r="F279" s="11" t="s">
        <v>30</v>
      </c>
      <c r="G279" s="13">
        <v>0</v>
      </c>
      <c r="H279" s="13" t="s">
        <v>14</v>
      </c>
      <c r="I279" s="13" t="s">
        <v>14</v>
      </c>
      <c r="J279" s="13">
        <v>0</v>
      </c>
      <c r="K279" s="13" t="s">
        <v>14</v>
      </c>
      <c r="L279" s="13">
        <v>0</v>
      </c>
    </row>
    <row r="280" spans="1:12" s="1" customFormat="1" ht="22.5" customHeight="1">
      <c r="A280" s="11" t="s">
        <v>255</v>
      </c>
      <c r="B280" s="12">
        <v>2011</v>
      </c>
      <c r="C280" s="12">
        <v>2013</v>
      </c>
      <c r="D280" s="11">
        <v>471042</v>
      </c>
      <c r="E280" s="11" t="s">
        <v>318</v>
      </c>
      <c r="F280" s="11" t="s">
        <v>13</v>
      </c>
      <c r="G280" s="13">
        <v>-0.67</v>
      </c>
      <c r="H280" s="13" t="s">
        <v>14</v>
      </c>
      <c r="I280" s="13">
        <v>-0.67</v>
      </c>
      <c r="J280" s="13">
        <v>0</v>
      </c>
      <c r="K280" s="13" t="s">
        <v>14</v>
      </c>
      <c r="L280" s="13">
        <v>0</v>
      </c>
    </row>
    <row r="281" spans="1:12" s="1" customFormat="1" ht="22.5" customHeight="1">
      <c r="A281" s="11" t="s">
        <v>255</v>
      </c>
      <c r="B281" s="12">
        <v>2011</v>
      </c>
      <c r="C281" s="12">
        <v>2013</v>
      </c>
      <c r="D281" s="11">
        <v>471042</v>
      </c>
      <c r="E281" s="11" t="s">
        <v>318</v>
      </c>
      <c r="F281" s="11" t="s">
        <v>30</v>
      </c>
      <c r="G281" s="13">
        <v>0</v>
      </c>
      <c r="H281" s="13" t="s">
        <v>14</v>
      </c>
      <c r="I281" s="13" t="s">
        <v>14</v>
      </c>
      <c r="J281" s="13">
        <v>0</v>
      </c>
      <c r="K281" s="13" t="s">
        <v>14</v>
      </c>
      <c r="L281" s="13">
        <v>0</v>
      </c>
    </row>
    <row r="282" spans="1:12" s="1" customFormat="1" ht="22.5" customHeight="1">
      <c r="A282" s="11" t="s">
        <v>255</v>
      </c>
      <c r="B282" s="12">
        <v>2011</v>
      </c>
      <c r="C282" s="12">
        <v>2013</v>
      </c>
      <c r="D282" s="11">
        <v>471044</v>
      </c>
      <c r="E282" s="11" t="s">
        <v>319</v>
      </c>
      <c r="F282" s="11" t="s">
        <v>13</v>
      </c>
      <c r="G282" s="13">
        <v>-1380</v>
      </c>
      <c r="H282" s="13" t="s">
        <v>14</v>
      </c>
      <c r="I282" s="13">
        <v>-1380</v>
      </c>
      <c r="J282" s="13">
        <v>0</v>
      </c>
      <c r="K282" s="13" t="s">
        <v>14</v>
      </c>
      <c r="L282" s="13">
        <v>0</v>
      </c>
    </row>
    <row r="283" spans="1:12" s="1" customFormat="1" ht="22.5" customHeight="1">
      <c r="A283" s="11" t="s">
        <v>255</v>
      </c>
      <c r="B283" s="12">
        <v>2011</v>
      </c>
      <c r="C283" s="12">
        <v>2013</v>
      </c>
      <c r="D283" s="11">
        <v>471044</v>
      </c>
      <c r="E283" s="11" t="s">
        <v>319</v>
      </c>
      <c r="F283" s="11" t="s">
        <v>30</v>
      </c>
      <c r="G283" s="13">
        <v>0</v>
      </c>
      <c r="H283" s="13" t="s">
        <v>14</v>
      </c>
      <c r="I283" s="13" t="s">
        <v>14</v>
      </c>
      <c r="J283" s="13">
        <v>0</v>
      </c>
      <c r="K283" s="13" t="s">
        <v>14</v>
      </c>
      <c r="L283" s="13">
        <v>0</v>
      </c>
    </row>
    <row r="284" spans="1:12" s="1" customFormat="1" ht="22.5" customHeight="1">
      <c r="A284" s="11" t="s">
        <v>255</v>
      </c>
      <c r="B284" s="12">
        <v>2011</v>
      </c>
      <c r="C284" s="12">
        <v>2013</v>
      </c>
      <c r="D284" s="11">
        <v>471047</v>
      </c>
      <c r="E284" s="11" t="s">
        <v>322</v>
      </c>
      <c r="F284" s="11" t="s">
        <v>13</v>
      </c>
      <c r="G284" s="13">
        <v>-225</v>
      </c>
      <c r="H284" s="13" t="s">
        <v>14</v>
      </c>
      <c r="I284" s="13">
        <v>-225</v>
      </c>
      <c r="J284" s="13">
        <v>0</v>
      </c>
      <c r="K284" s="13" t="s">
        <v>14</v>
      </c>
      <c r="L284" s="13">
        <v>0</v>
      </c>
    </row>
    <row r="285" spans="1:12" s="1" customFormat="1" ht="22.5" customHeight="1">
      <c r="A285" s="11" t="s">
        <v>255</v>
      </c>
      <c r="B285" s="12">
        <v>2011</v>
      </c>
      <c r="C285" s="12">
        <v>2013</v>
      </c>
      <c r="D285" s="11">
        <v>471047</v>
      </c>
      <c r="E285" s="11" t="s">
        <v>322</v>
      </c>
      <c r="F285" s="11" t="s">
        <v>30</v>
      </c>
      <c r="G285" s="13">
        <v>0</v>
      </c>
      <c r="H285" s="13" t="s">
        <v>14</v>
      </c>
      <c r="I285" s="13" t="s">
        <v>14</v>
      </c>
      <c r="J285" s="13">
        <v>0</v>
      </c>
      <c r="K285" s="13" t="s">
        <v>14</v>
      </c>
      <c r="L285" s="13">
        <v>0</v>
      </c>
    </row>
    <row r="286" spans="1:12" s="1" customFormat="1" ht="22.5" customHeight="1">
      <c r="A286" s="11" t="s">
        <v>255</v>
      </c>
      <c r="B286" s="12">
        <v>2011</v>
      </c>
      <c r="C286" s="12">
        <v>2013</v>
      </c>
      <c r="D286" s="11">
        <v>471048</v>
      </c>
      <c r="E286" s="11" t="s">
        <v>323</v>
      </c>
      <c r="F286" s="11" t="s">
        <v>13</v>
      </c>
      <c r="G286" s="13">
        <v>0</v>
      </c>
      <c r="H286" s="13">
        <v>0</v>
      </c>
      <c r="I286" s="13" t="s">
        <v>14</v>
      </c>
      <c r="J286" s="13">
        <v>0</v>
      </c>
      <c r="K286" s="13" t="s">
        <v>14</v>
      </c>
      <c r="L286" s="13">
        <v>0</v>
      </c>
    </row>
    <row r="287" spans="1:12" s="1" customFormat="1" ht="22.5" customHeight="1">
      <c r="A287" s="11" t="s">
        <v>255</v>
      </c>
      <c r="B287" s="12">
        <v>2011</v>
      </c>
      <c r="C287" s="12">
        <v>2013</v>
      </c>
      <c r="D287" s="11">
        <v>471048</v>
      </c>
      <c r="E287" s="11" t="s">
        <v>323</v>
      </c>
      <c r="F287" s="11" t="s">
        <v>30</v>
      </c>
      <c r="G287" s="13">
        <v>0</v>
      </c>
      <c r="H287" s="13" t="s">
        <v>14</v>
      </c>
      <c r="I287" s="13" t="s">
        <v>14</v>
      </c>
      <c r="J287" s="13">
        <v>0</v>
      </c>
      <c r="K287" s="13" t="s">
        <v>14</v>
      </c>
      <c r="L287" s="13">
        <v>0</v>
      </c>
    </row>
    <row r="288" spans="1:12" s="1" customFormat="1" ht="22.5" customHeight="1">
      <c r="A288" s="11" t="s">
        <v>255</v>
      </c>
      <c r="B288" s="12">
        <v>2011</v>
      </c>
      <c r="C288" s="12">
        <v>2013</v>
      </c>
      <c r="D288" s="11">
        <v>471050</v>
      </c>
      <c r="E288" s="11" t="s">
        <v>325</v>
      </c>
      <c r="F288" s="11" t="s">
        <v>13</v>
      </c>
      <c r="G288" s="13">
        <v>-500</v>
      </c>
      <c r="H288" s="13" t="s">
        <v>14</v>
      </c>
      <c r="I288" s="13">
        <v>-500</v>
      </c>
      <c r="J288" s="13">
        <v>0</v>
      </c>
      <c r="K288" s="13" t="s">
        <v>14</v>
      </c>
      <c r="L288" s="13">
        <v>0</v>
      </c>
    </row>
    <row r="289" spans="1:12" s="1" customFormat="1" ht="22.5" customHeight="1">
      <c r="A289" s="11" t="s">
        <v>255</v>
      </c>
      <c r="B289" s="12">
        <v>2011</v>
      </c>
      <c r="C289" s="12">
        <v>2013</v>
      </c>
      <c r="D289" s="11">
        <v>471050</v>
      </c>
      <c r="E289" s="11" t="s">
        <v>325</v>
      </c>
      <c r="F289" s="11" t="s">
        <v>30</v>
      </c>
      <c r="G289" s="13">
        <v>0</v>
      </c>
      <c r="H289" s="13" t="s">
        <v>14</v>
      </c>
      <c r="I289" s="13" t="s">
        <v>14</v>
      </c>
      <c r="J289" s="13">
        <v>0</v>
      </c>
      <c r="K289" s="13" t="s">
        <v>14</v>
      </c>
      <c r="L289" s="13">
        <v>0</v>
      </c>
    </row>
    <row r="290" spans="1:12" s="1" customFormat="1" ht="32.25" customHeight="1">
      <c r="A290" s="11" t="s">
        <v>255</v>
      </c>
      <c r="B290" s="12">
        <v>2011</v>
      </c>
      <c r="C290" s="12">
        <v>2013</v>
      </c>
      <c r="D290" s="11">
        <v>471051</v>
      </c>
      <c r="E290" s="11" t="s">
        <v>326</v>
      </c>
      <c r="F290" s="11" t="s">
        <v>13</v>
      </c>
      <c r="G290" s="13">
        <v>0</v>
      </c>
      <c r="H290" s="13" t="s">
        <v>14</v>
      </c>
      <c r="I290" s="13">
        <v>0</v>
      </c>
      <c r="J290" s="13">
        <v>0</v>
      </c>
      <c r="K290" s="13" t="s">
        <v>14</v>
      </c>
      <c r="L290" s="13">
        <v>0</v>
      </c>
    </row>
    <row r="291" spans="1:12" s="1" customFormat="1" ht="32.25" customHeight="1">
      <c r="A291" s="11" t="s">
        <v>255</v>
      </c>
      <c r="B291" s="12">
        <v>2011</v>
      </c>
      <c r="C291" s="12">
        <v>2013</v>
      </c>
      <c r="D291" s="11">
        <v>471051</v>
      </c>
      <c r="E291" s="11" t="s">
        <v>326</v>
      </c>
      <c r="F291" s="11" t="s">
        <v>30</v>
      </c>
      <c r="G291" s="13">
        <v>0</v>
      </c>
      <c r="H291" s="13" t="s">
        <v>14</v>
      </c>
      <c r="I291" s="13" t="s">
        <v>14</v>
      </c>
      <c r="J291" s="13">
        <v>0</v>
      </c>
      <c r="K291" s="13" t="s">
        <v>14</v>
      </c>
      <c r="L291" s="13">
        <v>0</v>
      </c>
    </row>
    <row r="292" spans="1:12" s="1" customFormat="1" ht="22.5" customHeight="1">
      <c r="A292" s="11" t="s">
        <v>255</v>
      </c>
      <c r="B292" s="12">
        <v>2011</v>
      </c>
      <c r="C292" s="12">
        <v>2013</v>
      </c>
      <c r="D292" s="11">
        <v>471055</v>
      </c>
      <c r="E292" s="11" t="s">
        <v>330</v>
      </c>
      <c r="F292" s="11" t="s">
        <v>13</v>
      </c>
      <c r="G292" s="13">
        <v>-806.43</v>
      </c>
      <c r="H292" s="13" t="s">
        <v>14</v>
      </c>
      <c r="I292" s="13">
        <v>-806.43</v>
      </c>
      <c r="J292" s="13">
        <v>0</v>
      </c>
      <c r="K292" s="13" t="s">
        <v>14</v>
      </c>
      <c r="L292" s="13">
        <v>0</v>
      </c>
    </row>
    <row r="293" spans="1:12" s="1" customFormat="1" ht="22.5" customHeight="1">
      <c r="A293" s="11" t="s">
        <v>255</v>
      </c>
      <c r="B293" s="12">
        <v>2011</v>
      </c>
      <c r="C293" s="12">
        <v>2013</v>
      </c>
      <c r="D293" s="11">
        <v>471055</v>
      </c>
      <c r="E293" s="11" t="s">
        <v>330</v>
      </c>
      <c r="F293" s="11" t="s">
        <v>30</v>
      </c>
      <c r="G293" s="13">
        <v>0</v>
      </c>
      <c r="H293" s="13" t="s">
        <v>14</v>
      </c>
      <c r="I293" s="13" t="s">
        <v>14</v>
      </c>
      <c r="J293" s="13">
        <v>0</v>
      </c>
      <c r="K293" s="13" t="s">
        <v>14</v>
      </c>
      <c r="L293" s="13">
        <v>0</v>
      </c>
    </row>
    <row r="294" spans="1:12" s="1" customFormat="1" ht="32.25" customHeight="1">
      <c r="A294" s="11" t="s">
        <v>255</v>
      </c>
      <c r="B294" s="12">
        <v>2011</v>
      </c>
      <c r="C294" s="12">
        <v>2013</v>
      </c>
      <c r="D294" s="11">
        <v>471057</v>
      </c>
      <c r="E294" s="11" t="s">
        <v>331</v>
      </c>
      <c r="F294" s="11" t="s">
        <v>13</v>
      </c>
      <c r="G294" s="13">
        <v>-275</v>
      </c>
      <c r="H294" s="13" t="s">
        <v>14</v>
      </c>
      <c r="I294" s="13">
        <v>-275</v>
      </c>
      <c r="J294" s="13">
        <v>0</v>
      </c>
      <c r="K294" s="13" t="s">
        <v>14</v>
      </c>
      <c r="L294" s="13">
        <v>0</v>
      </c>
    </row>
    <row r="295" spans="1:12" s="1" customFormat="1" ht="32.25" customHeight="1">
      <c r="A295" s="11" t="s">
        <v>255</v>
      </c>
      <c r="B295" s="12">
        <v>2011</v>
      </c>
      <c r="C295" s="12">
        <v>2013</v>
      </c>
      <c r="D295" s="11">
        <v>471057</v>
      </c>
      <c r="E295" s="11" t="s">
        <v>331</v>
      </c>
      <c r="F295" s="11" t="s">
        <v>30</v>
      </c>
      <c r="G295" s="13">
        <v>0</v>
      </c>
      <c r="H295" s="13" t="s">
        <v>14</v>
      </c>
      <c r="I295" s="13" t="s">
        <v>14</v>
      </c>
      <c r="J295" s="13">
        <v>0</v>
      </c>
      <c r="K295" s="13" t="s">
        <v>14</v>
      </c>
      <c r="L295" s="13">
        <v>0</v>
      </c>
    </row>
    <row r="296" spans="1:12" s="1" customFormat="1" ht="22.5" customHeight="1">
      <c r="A296" s="11" t="s">
        <v>255</v>
      </c>
      <c r="B296" s="12">
        <v>2011</v>
      </c>
      <c r="C296" s="12">
        <v>2013</v>
      </c>
      <c r="D296" s="11">
        <v>471058</v>
      </c>
      <c r="E296" s="11" t="s">
        <v>332</v>
      </c>
      <c r="F296" s="11" t="s">
        <v>13</v>
      </c>
      <c r="G296" s="13">
        <v>-475</v>
      </c>
      <c r="H296" s="13" t="s">
        <v>14</v>
      </c>
      <c r="I296" s="13">
        <v>-475</v>
      </c>
      <c r="J296" s="13">
        <v>0</v>
      </c>
      <c r="K296" s="13" t="s">
        <v>14</v>
      </c>
      <c r="L296" s="13">
        <v>0</v>
      </c>
    </row>
    <row r="297" spans="1:12" s="1" customFormat="1" ht="22.5" customHeight="1">
      <c r="A297" s="11" t="s">
        <v>255</v>
      </c>
      <c r="B297" s="12">
        <v>2011</v>
      </c>
      <c r="C297" s="12">
        <v>2013</v>
      </c>
      <c r="D297" s="11">
        <v>471058</v>
      </c>
      <c r="E297" s="11" t="s">
        <v>332</v>
      </c>
      <c r="F297" s="11" t="s">
        <v>30</v>
      </c>
      <c r="G297" s="13">
        <v>0</v>
      </c>
      <c r="H297" s="13" t="s">
        <v>14</v>
      </c>
      <c r="I297" s="13" t="s">
        <v>14</v>
      </c>
      <c r="J297" s="13">
        <v>0</v>
      </c>
      <c r="K297" s="13" t="s">
        <v>14</v>
      </c>
      <c r="L297" s="13">
        <v>0</v>
      </c>
    </row>
    <row r="298" spans="1:12" s="1" customFormat="1" ht="32.25" customHeight="1">
      <c r="A298" s="11" t="s">
        <v>255</v>
      </c>
      <c r="B298" s="12">
        <v>2011</v>
      </c>
      <c r="C298" s="12">
        <v>2013</v>
      </c>
      <c r="D298" s="11">
        <v>471062</v>
      </c>
      <c r="E298" s="11" t="s">
        <v>336</v>
      </c>
      <c r="F298" s="11" t="s">
        <v>13</v>
      </c>
      <c r="G298" s="13">
        <v>-43.64</v>
      </c>
      <c r="H298" s="13" t="s">
        <v>14</v>
      </c>
      <c r="I298" s="13">
        <v>-43.64</v>
      </c>
      <c r="J298" s="13">
        <v>0</v>
      </c>
      <c r="K298" s="13" t="s">
        <v>14</v>
      </c>
      <c r="L298" s="13">
        <v>0</v>
      </c>
    </row>
    <row r="299" spans="1:12" s="1" customFormat="1" ht="32.25" customHeight="1">
      <c r="A299" s="11" t="s">
        <v>255</v>
      </c>
      <c r="B299" s="12">
        <v>2011</v>
      </c>
      <c r="C299" s="12">
        <v>2013</v>
      </c>
      <c r="D299" s="11">
        <v>471062</v>
      </c>
      <c r="E299" s="11" t="s">
        <v>336</v>
      </c>
      <c r="F299" s="11" t="s">
        <v>30</v>
      </c>
      <c r="G299" s="13">
        <v>0</v>
      </c>
      <c r="H299" s="13" t="s">
        <v>14</v>
      </c>
      <c r="I299" s="13" t="s">
        <v>14</v>
      </c>
      <c r="J299" s="13">
        <v>0</v>
      </c>
      <c r="K299" s="13" t="s">
        <v>14</v>
      </c>
      <c r="L299" s="13">
        <v>0</v>
      </c>
    </row>
    <row r="300" spans="1:12" s="1" customFormat="1" ht="22.5" customHeight="1">
      <c r="A300" s="11" t="s">
        <v>255</v>
      </c>
      <c r="B300" s="12">
        <v>2011</v>
      </c>
      <c r="C300" s="12">
        <v>2013</v>
      </c>
      <c r="D300" s="11">
        <v>471071</v>
      </c>
      <c r="E300" s="11" t="s">
        <v>342</v>
      </c>
      <c r="F300" s="11" t="s">
        <v>13</v>
      </c>
      <c r="G300" s="13">
        <v>-556.7</v>
      </c>
      <c r="H300" s="13" t="s">
        <v>14</v>
      </c>
      <c r="I300" s="13">
        <v>-556.7</v>
      </c>
      <c r="J300" s="13">
        <v>0</v>
      </c>
      <c r="K300" s="13" t="s">
        <v>14</v>
      </c>
      <c r="L300" s="13">
        <v>0</v>
      </c>
    </row>
    <row r="301" spans="1:12" s="1" customFormat="1" ht="22.5" customHeight="1">
      <c r="A301" s="11" t="s">
        <v>255</v>
      </c>
      <c r="B301" s="12">
        <v>2011</v>
      </c>
      <c r="C301" s="12">
        <v>2013</v>
      </c>
      <c r="D301" s="11">
        <v>471071</v>
      </c>
      <c r="E301" s="11" t="s">
        <v>342</v>
      </c>
      <c r="F301" s="11" t="s">
        <v>30</v>
      </c>
      <c r="G301" s="13">
        <v>0</v>
      </c>
      <c r="H301" s="13" t="s">
        <v>14</v>
      </c>
      <c r="I301" s="13" t="s">
        <v>14</v>
      </c>
      <c r="J301" s="13">
        <v>0</v>
      </c>
      <c r="K301" s="13" t="s">
        <v>14</v>
      </c>
      <c r="L301" s="13">
        <v>0</v>
      </c>
    </row>
    <row r="302" spans="1:12" s="1" customFormat="1" ht="22.5" customHeight="1">
      <c r="A302" s="11" t="s">
        <v>255</v>
      </c>
      <c r="B302" s="12">
        <v>2011</v>
      </c>
      <c r="C302" s="12">
        <v>2013</v>
      </c>
      <c r="D302" s="11">
        <v>471075</v>
      </c>
      <c r="E302" s="11" t="s">
        <v>345</v>
      </c>
      <c r="F302" s="11" t="s">
        <v>13</v>
      </c>
      <c r="G302" s="13">
        <v>-563.51</v>
      </c>
      <c r="H302" s="13" t="s">
        <v>14</v>
      </c>
      <c r="I302" s="13">
        <v>-563.51</v>
      </c>
      <c r="J302" s="13">
        <v>0</v>
      </c>
      <c r="K302" s="13" t="s">
        <v>14</v>
      </c>
      <c r="L302" s="13">
        <v>0</v>
      </c>
    </row>
    <row r="303" spans="1:12" s="1" customFormat="1" ht="22.5" customHeight="1">
      <c r="A303" s="11" t="s">
        <v>255</v>
      </c>
      <c r="B303" s="12">
        <v>2011</v>
      </c>
      <c r="C303" s="12">
        <v>2013</v>
      </c>
      <c r="D303" s="11">
        <v>471075</v>
      </c>
      <c r="E303" s="11" t="s">
        <v>345</v>
      </c>
      <c r="F303" s="11" t="s">
        <v>30</v>
      </c>
      <c r="G303" s="13">
        <v>0</v>
      </c>
      <c r="H303" s="13" t="s">
        <v>14</v>
      </c>
      <c r="I303" s="13" t="s">
        <v>14</v>
      </c>
      <c r="J303" s="13">
        <v>0</v>
      </c>
      <c r="K303" s="13" t="s">
        <v>14</v>
      </c>
      <c r="L303" s="13">
        <v>0</v>
      </c>
    </row>
    <row r="304" spans="1:12" s="1" customFormat="1" ht="22.5" customHeight="1">
      <c r="A304" s="11" t="s">
        <v>255</v>
      </c>
      <c r="B304" s="12">
        <v>2011</v>
      </c>
      <c r="C304" s="12">
        <v>2013</v>
      </c>
      <c r="D304" s="11">
        <v>471077</v>
      </c>
      <c r="E304" s="11" t="s">
        <v>347</v>
      </c>
      <c r="F304" s="11" t="s">
        <v>13</v>
      </c>
      <c r="G304" s="13">
        <v>-1169.6000000000001</v>
      </c>
      <c r="H304" s="13" t="s">
        <v>14</v>
      </c>
      <c r="I304" s="13">
        <v>-1169.6000000000001</v>
      </c>
      <c r="J304" s="13">
        <v>0</v>
      </c>
      <c r="K304" s="13" t="s">
        <v>14</v>
      </c>
      <c r="L304" s="13">
        <v>0</v>
      </c>
    </row>
    <row r="305" spans="1:12" s="1" customFormat="1" ht="22.5" customHeight="1">
      <c r="A305" s="11" t="s">
        <v>255</v>
      </c>
      <c r="B305" s="12">
        <v>2011</v>
      </c>
      <c r="C305" s="12">
        <v>2013</v>
      </c>
      <c r="D305" s="11">
        <v>471077</v>
      </c>
      <c r="E305" s="11" t="s">
        <v>347</v>
      </c>
      <c r="F305" s="11" t="s">
        <v>30</v>
      </c>
      <c r="G305" s="13">
        <v>0</v>
      </c>
      <c r="H305" s="13" t="s">
        <v>14</v>
      </c>
      <c r="I305" s="13" t="s">
        <v>14</v>
      </c>
      <c r="J305" s="13">
        <v>0</v>
      </c>
      <c r="K305" s="13" t="s">
        <v>14</v>
      </c>
      <c r="L305" s="13">
        <v>0</v>
      </c>
    </row>
    <row r="306" spans="1:12" s="1" customFormat="1" ht="22.5" customHeight="1">
      <c r="A306" s="11" t="s">
        <v>255</v>
      </c>
      <c r="B306" s="12">
        <v>2011</v>
      </c>
      <c r="C306" s="12">
        <v>2013</v>
      </c>
      <c r="D306" s="11">
        <v>471078</v>
      </c>
      <c r="E306" s="11" t="s">
        <v>348</v>
      </c>
      <c r="F306" s="11" t="s">
        <v>13</v>
      </c>
      <c r="G306" s="13">
        <v>-60</v>
      </c>
      <c r="H306" s="13" t="s">
        <v>14</v>
      </c>
      <c r="I306" s="13">
        <v>-60</v>
      </c>
      <c r="J306" s="13">
        <v>0</v>
      </c>
      <c r="K306" s="13" t="s">
        <v>14</v>
      </c>
      <c r="L306" s="13">
        <v>0</v>
      </c>
    </row>
    <row r="307" spans="1:12" s="1" customFormat="1" ht="22.5" customHeight="1">
      <c r="A307" s="11" t="s">
        <v>255</v>
      </c>
      <c r="B307" s="12">
        <v>2011</v>
      </c>
      <c r="C307" s="12">
        <v>2013</v>
      </c>
      <c r="D307" s="11">
        <v>471078</v>
      </c>
      <c r="E307" s="11" t="s">
        <v>348</v>
      </c>
      <c r="F307" s="11" t="s">
        <v>30</v>
      </c>
      <c r="G307" s="13">
        <v>0</v>
      </c>
      <c r="H307" s="13" t="s">
        <v>14</v>
      </c>
      <c r="I307" s="13" t="s">
        <v>14</v>
      </c>
      <c r="J307" s="13">
        <v>0</v>
      </c>
      <c r="K307" s="13" t="s">
        <v>14</v>
      </c>
      <c r="L307" s="13">
        <v>0</v>
      </c>
    </row>
    <row r="308" spans="1:12" s="1" customFormat="1" ht="22.5" customHeight="1">
      <c r="A308" s="11" t="s">
        <v>255</v>
      </c>
      <c r="B308" s="12">
        <v>2011</v>
      </c>
      <c r="C308" s="12">
        <v>2013</v>
      </c>
      <c r="D308" s="11">
        <v>471080</v>
      </c>
      <c r="E308" s="11" t="s">
        <v>349</v>
      </c>
      <c r="F308" s="11" t="s">
        <v>13</v>
      </c>
      <c r="G308" s="13">
        <v>-2606.32</v>
      </c>
      <c r="H308" s="13" t="s">
        <v>14</v>
      </c>
      <c r="I308" s="13">
        <v>-2606.32</v>
      </c>
      <c r="J308" s="13">
        <v>0</v>
      </c>
      <c r="K308" s="13" t="s">
        <v>14</v>
      </c>
      <c r="L308" s="13">
        <v>0</v>
      </c>
    </row>
    <row r="309" spans="1:12" s="1" customFormat="1" ht="22.5" customHeight="1">
      <c r="A309" s="11" t="s">
        <v>255</v>
      </c>
      <c r="B309" s="12">
        <v>2011</v>
      </c>
      <c r="C309" s="12">
        <v>2013</v>
      </c>
      <c r="D309" s="11">
        <v>471080</v>
      </c>
      <c r="E309" s="11" t="s">
        <v>349</v>
      </c>
      <c r="F309" s="11" t="s">
        <v>30</v>
      </c>
      <c r="G309" s="13">
        <v>0</v>
      </c>
      <c r="H309" s="13" t="s">
        <v>14</v>
      </c>
      <c r="I309" s="13" t="s">
        <v>14</v>
      </c>
      <c r="J309" s="13">
        <v>0</v>
      </c>
      <c r="K309" s="13" t="s">
        <v>14</v>
      </c>
      <c r="L309" s="13">
        <v>0</v>
      </c>
    </row>
    <row r="310" spans="1:12" s="1" customFormat="1" ht="22.5" customHeight="1">
      <c r="A310" s="11" t="s">
        <v>255</v>
      </c>
      <c r="B310" s="12">
        <v>2011</v>
      </c>
      <c r="C310" s="12">
        <v>2013</v>
      </c>
      <c r="D310" s="11">
        <v>471087</v>
      </c>
      <c r="E310" s="11" t="s">
        <v>355</v>
      </c>
      <c r="F310" s="11" t="s">
        <v>13</v>
      </c>
      <c r="G310" s="13">
        <v>-5737.63</v>
      </c>
      <c r="H310" s="13" t="s">
        <v>14</v>
      </c>
      <c r="I310" s="13">
        <v>-5737.63</v>
      </c>
      <c r="J310" s="13">
        <v>0</v>
      </c>
      <c r="K310" s="13" t="s">
        <v>14</v>
      </c>
      <c r="L310" s="13">
        <v>0</v>
      </c>
    </row>
    <row r="311" spans="1:12" s="1" customFormat="1" ht="22.5" customHeight="1">
      <c r="A311" s="11" t="s">
        <v>255</v>
      </c>
      <c r="B311" s="12">
        <v>2011</v>
      </c>
      <c r="C311" s="12">
        <v>2013</v>
      </c>
      <c r="D311" s="11">
        <v>471087</v>
      </c>
      <c r="E311" s="11" t="s">
        <v>355</v>
      </c>
      <c r="F311" s="11" t="s">
        <v>30</v>
      </c>
      <c r="G311" s="13">
        <v>0</v>
      </c>
      <c r="H311" s="13" t="s">
        <v>14</v>
      </c>
      <c r="I311" s="13" t="s">
        <v>14</v>
      </c>
      <c r="J311" s="13">
        <v>0</v>
      </c>
      <c r="K311" s="13" t="s">
        <v>14</v>
      </c>
      <c r="L311" s="13">
        <v>0</v>
      </c>
    </row>
    <row r="312" spans="1:12" s="1" customFormat="1" ht="22.5" customHeight="1">
      <c r="A312" s="11" t="s">
        <v>255</v>
      </c>
      <c r="B312" s="12">
        <v>2011</v>
      </c>
      <c r="C312" s="12">
        <v>2013</v>
      </c>
      <c r="D312" s="11">
        <v>471094</v>
      </c>
      <c r="E312" s="11" t="s">
        <v>362</v>
      </c>
      <c r="F312" s="11" t="s">
        <v>13</v>
      </c>
      <c r="G312" s="13">
        <v>0</v>
      </c>
      <c r="H312" s="13">
        <v>30000</v>
      </c>
      <c r="I312" s="13">
        <v>-30000</v>
      </c>
      <c r="J312" s="13">
        <v>0</v>
      </c>
      <c r="K312" s="13" t="s">
        <v>14</v>
      </c>
      <c r="L312" s="13">
        <v>0</v>
      </c>
    </row>
    <row r="313" spans="1:12" s="1" customFormat="1" ht="22.5" customHeight="1">
      <c r="A313" s="11" t="s">
        <v>255</v>
      </c>
      <c r="B313" s="12">
        <v>2011</v>
      </c>
      <c r="C313" s="12">
        <v>2013</v>
      </c>
      <c r="D313" s="11">
        <v>471094</v>
      </c>
      <c r="E313" s="11" t="s">
        <v>362</v>
      </c>
      <c r="F313" s="11" t="s">
        <v>30</v>
      </c>
      <c r="G313" s="13">
        <v>0</v>
      </c>
      <c r="H313" s="13" t="s">
        <v>14</v>
      </c>
      <c r="I313" s="13" t="s">
        <v>14</v>
      </c>
      <c r="J313" s="13">
        <v>0</v>
      </c>
      <c r="K313" s="13" t="s">
        <v>14</v>
      </c>
      <c r="L313" s="13">
        <v>0</v>
      </c>
    </row>
    <row r="314" spans="1:12" s="1" customFormat="1" ht="22.5" customHeight="1">
      <c r="A314" s="11" t="s">
        <v>255</v>
      </c>
      <c r="B314" s="12">
        <v>2011</v>
      </c>
      <c r="C314" s="12">
        <v>2013</v>
      </c>
      <c r="D314" s="11">
        <v>471095</v>
      </c>
      <c r="E314" s="11" t="s">
        <v>363</v>
      </c>
      <c r="F314" s="11" t="s">
        <v>13</v>
      </c>
      <c r="G314" s="13">
        <v>-910.8</v>
      </c>
      <c r="H314" s="13" t="s">
        <v>14</v>
      </c>
      <c r="I314" s="13">
        <v>-910.8</v>
      </c>
      <c r="J314" s="13">
        <v>0</v>
      </c>
      <c r="K314" s="13" t="s">
        <v>14</v>
      </c>
      <c r="L314" s="13">
        <v>0</v>
      </c>
    </row>
    <row r="315" spans="1:12" s="1" customFormat="1" ht="22.5" customHeight="1">
      <c r="A315" s="11" t="s">
        <v>255</v>
      </c>
      <c r="B315" s="12">
        <v>2011</v>
      </c>
      <c r="C315" s="12">
        <v>2013</v>
      </c>
      <c r="D315" s="11">
        <v>471095</v>
      </c>
      <c r="E315" s="11" t="s">
        <v>363</v>
      </c>
      <c r="F315" s="11" t="s">
        <v>30</v>
      </c>
      <c r="G315" s="13">
        <v>0</v>
      </c>
      <c r="H315" s="13" t="s">
        <v>14</v>
      </c>
      <c r="I315" s="13" t="s">
        <v>14</v>
      </c>
      <c r="J315" s="13">
        <v>0</v>
      </c>
      <c r="K315" s="13" t="s">
        <v>14</v>
      </c>
      <c r="L315" s="13">
        <v>0</v>
      </c>
    </row>
    <row r="316" spans="1:12" s="1" customFormat="1" ht="22.5" customHeight="1">
      <c r="A316" s="11" t="s">
        <v>255</v>
      </c>
      <c r="B316" s="12">
        <v>2011</v>
      </c>
      <c r="C316" s="12">
        <v>2013</v>
      </c>
      <c r="D316" s="11">
        <v>471098</v>
      </c>
      <c r="E316" s="11" t="s">
        <v>365</v>
      </c>
      <c r="F316" s="11" t="s">
        <v>13</v>
      </c>
      <c r="G316" s="13">
        <v>-0.5</v>
      </c>
      <c r="H316" s="13">
        <v>-154.1</v>
      </c>
      <c r="I316" s="13">
        <v>-0.5</v>
      </c>
      <c r="J316" s="13">
        <v>154.1</v>
      </c>
      <c r="K316" s="13" t="s">
        <v>14</v>
      </c>
      <c r="L316" s="13">
        <v>154.1</v>
      </c>
    </row>
    <row r="317" spans="1:12" s="1" customFormat="1" ht="22.5" customHeight="1">
      <c r="A317" s="11" t="s">
        <v>255</v>
      </c>
      <c r="B317" s="12">
        <v>2011</v>
      </c>
      <c r="C317" s="12">
        <v>2013</v>
      </c>
      <c r="D317" s="11">
        <v>471098</v>
      </c>
      <c r="E317" s="11" t="s">
        <v>365</v>
      </c>
      <c r="F317" s="11" t="s">
        <v>30</v>
      </c>
      <c r="G317" s="13">
        <v>0</v>
      </c>
      <c r="H317" s="13" t="s">
        <v>14</v>
      </c>
      <c r="I317" s="13" t="s">
        <v>14</v>
      </c>
      <c r="J317" s="13">
        <v>0</v>
      </c>
      <c r="K317" s="13" t="s">
        <v>14</v>
      </c>
      <c r="L317" s="13">
        <v>0</v>
      </c>
    </row>
    <row r="318" spans="1:12" s="1" customFormat="1" ht="22.5" customHeight="1">
      <c r="A318" s="11" t="s">
        <v>255</v>
      </c>
      <c r="B318" s="12">
        <v>2011</v>
      </c>
      <c r="C318" s="12">
        <v>2013</v>
      </c>
      <c r="D318" s="11">
        <v>471101</v>
      </c>
      <c r="E318" s="11" t="s">
        <v>368</v>
      </c>
      <c r="F318" s="11" t="s">
        <v>13</v>
      </c>
      <c r="G318" s="13">
        <v>-2308.4500000000003</v>
      </c>
      <c r="H318" s="13" t="s">
        <v>14</v>
      </c>
      <c r="I318" s="13">
        <v>-2308.4500000000003</v>
      </c>
      <c r="J318" s="13">
        <v>0</v>
      </c>
      <c r="K318" s="13" t="s">
        <v>14</v>
      </c>
      <c r="L318" s="13">
        <v>0</v>
      </c>
    </row>
    <row r="319" spans="1:12" s="1" customFormat="1" ht="22.5" customHeight="1">
      <c r="A319" s="11" t="s">
        <v>255</v>
      </c>
      <c r="B319" s="12">
        <v>2011</v>
      </c>
      <c r="C319" s="12">
        <v>2013</v>
      </c>
      <c r="D319" s="11">
        <v>471101</v>
      </c>
      <c r="E319" s="11" t="s">
        <v>368</v>
      </c>
      <c r="F319" s="11" t="s">
        <v>30</v>
      </c>
      <c r="G319" s="13">
        <v>0</v>
      </c>
      <c r="H319" s="13" t="s">
        <v>14</v>
      </c>
      <c r="I319" s="13" t="s">
        <v>14</v>
      </c>
      <c r="J319" s="13">
        <v>0</v>
      </c>
      <c r="K319" s="13" t="s">
        <v>14</v>
      </c>
      <c r="L319" s="13">
        <v>0</v>
      </c>
    </row>
    <row r="320" spans="1:12" s="1" customFormat="1" ht="22.5" customHeight="1">
      <c r="A320" s="11" t="s">
        <v>255</v>
      </c>
      <c r="B320" s="12">
        <v>2011</v>
      </c>
      <c r="C320" s="12">
        <v>2013</v>
      </c>
      <c r="D320" s="11">
        <v>471105</v>
      </c>
      <c r="E320" s="11" t="s">
        <v>370</v>
      </c>
      <c r="F320" s="11" t="s">
        <v>13</v>
      </c>
      <c r="G320" s="13">
        <v>-8.69</v>
      </c>
      <c r="H320" s="13" t="s">
        <v>14</v>
      </c>
      <c r="I320" s="13">
        <v>-8.69</v>
      </c>
      <c r="J320" s="13">
        <v>0</v>
      </c>
      <c r="K320" s="13" t="s">
        <v>14</v>
      </c>
      <c r="L320" s="13">
        <v>0</v>
      </c>
    </row>
    <row r="321" spans="1:12" s="1" customFormat="1" ht="22.5" customHeight="1">
      <c r="A321" s="11" t="s">
        <v>255</v>
      </c>
      <c r="B321" s="12">
        <v>2011</v>
      </c>
      <c r="C321" s="12">
        <v>2013</v>
      </c>
      <c r="D321" s="11">
        <v>471105</v>
      </c>
      <c r="E321" s="11" t="s">
        <v>370</v>
      </c>
      <c r="F321" s="11" t="s">
        <v>30</v>
      </c>
      <c r="G321" s="13">
        <v>0</v>
      </c>
      <c r="H321" s="13" t="s">
        <v>14</v>
      </c>
      <c r="I321" s="13" t="s">
        <v>14</v>
      </c>
      <c r="J321" s="13">
        <v>0</v>
      </c>
      <c r="K321" s="13" t="s">
        <v>14</v>
      </c>
      <c r="L321" s="13">
        <v>0</v>
      </c>
    </row>
    <row r="322" spans="1:12" s="1" customFormat="1" ht="22.5" customHeight="1">
      <c r="A322" s="11" t="s">
        <v>255</v>
      </c>
      <c r="B322" s="12">
        <v>2011</v>
      </c>
      <c r="C322" s="12">
        <v>2013</v>
      </c>
      <c r="D322" s="11">
        <v>471106</v>
      </c>
      <c r="E322" s="11" t="s">
        <v>371</v>
      </c>
      <c r="F322" s="11" t="s">
        <v>13</v>
      </c>
      <c r="G322" s="13">
        <v>-450</v>
      </c>
      <c r="H322" s="13" t="s">
        <v>14</v>
      </c>
      <c r="I322" s="13">
        <v>-450</v>
      </c>
      <c r="J322" s="13">
        <v>0</v>
      </c>
      <c r="K322" s="13" t="s">
        <v>14</v>
      </c>
      <c r="L322" s="13">
        <v>0</v>
      </c>
    </row>
    <row r="323" spans="1:12" s="1" customFormat="1" ht="22.5" customHeight="1">
      <c r="A323" s="11" t="s">
        <v>255</v>
      </c>
      <c r="B323" s="12">
        <v>2011</v>
      </c>
      <c r="C323" s="12">
        <v>2013</v>
      </c>
      <c r="D323" s="11">
        <v>471106</v>
      </c>
      <c r="E323" s="11" t="s">
        <v>371</v>
      </c>
      <c r="F323" s="11" t="s">
        <v>30</v>
      </c>
      <c r="G323" s="13">
        <v>0</v>
      </c>
      <c r="H323" s="13" t="s">
        <v>14</v>
      </c>
      <c r="I323" s="13" t="s">
        <v>14</v>
      </c>
      <c r="J323" s="13">
        <v>0</v>
      </c>
      <c r="K323" s="13" t="s">
        <v>14</v>
      </c>
      <c r="L323" s="13">
        <v>0</v>
      </c>
    </row>
    <row r="324" spans="1:12" s="1" customFormat="1" ht="22.5" customHeight="1">
      <c r="A324" s="11" t="s">
        <v>255</v>
      </c>
      <c r="B324" s="12">
        <v>2011</v>
      </c>
      <c r="C324" s="12">
        <v>2013</v>
      </c>
      <c r="D324" s="11">
        <v>471109</v>
      </c>
      <c r="E324" s="11" t="s">
        <v>374</v>
      </c>
      <c r="F324" s="11" t="s">
        <v>13</v>
      </c>
      <c r="G324" s="13">
        <v>-350</v>
      </c>
      <c r="H324" s="13" t="s">
        <v>14</v>
      </c>
      <c r="I324" s="13">
        <v>-350</v>
      </c>
      <c r="J324" s="13">
        <v>0</v>
      </c>
      <c r="K324" s="13" t="s">
        <v>14</v>
      </c>
      <c r="L324" s="13">
        <v>0</v>
      </c>
    </row>
    <row r="325" spans="1:12" s="1" customFormat="1" ht="22.5" customHeight="1">
      <c r="A325" s="11" t="s">
        <v>255</v>
      </c>
      <c r="B325" s="12">
        <v>2011</v>
      </c>
      <c r="C325" s="12">
        <v>2013</v>
      </c>
      <c r="D325" s="11">
        <v>471109</v>
      </c>
      <c r="E325" s="11" t="s">
        <v>374</v>
      </c>
      <c r="F325" s="11" t="s">
        <v>30</v>
      </c>
      <c r="G325" s="13">
        <v>0</v>
      </c>
      <c r="H325" s="13" t="s">
        <v>14</v>
      </c>
      <c r="I325" s="13" t="s">
        <v>14</v>
      </c>
      <c r="J325" s="13">
        <v>0</v>
      </c>
      <c r="K325" s="13" t="s">
        <v>14</v>
      </c>
      <c r="L325" s="13">
        <v>0</v>
      </c>
    </row>
    <row r="326" spans="1:12" s="1" customFormat="1" ht="22.5" customHeight="1">
      <c r="A326" s="11" t="s">
        <v>255</v>
      </c>
      <c r="B326" s="12">
        <v>2011</v>
      </c>
      <c r="C326" s="12">
        <v>2013</v>
      </c>
      <c r="D326" s="11">
        <v>471110</v>
      </c>
      <c r="E326" s="11" t="s">
        <v>375</v>
      </c>
      <c r="F326" s="11" t="s">
        <v>13</v>
      </c>
      <c r="G326" s="13">
        <v>-266.23</v>
      </c>
      <c r="H326" s="13" t="s">
        <v>14</v>
      </c>
      <c r="I326" s="13">
        <v>-266.23</v>
      </c>
      <c r="J326" s="13">
        <v>0</v>
      </c>
      <c r="K326" s="13" t="s">
        <v>14</v>
      </c>
      <c r="L326" s="13">
        <v>0</v>
      </c>
    </row>
    <row r="327" spans="1:12" s="1" customFormat="1" ht="22.5" customHeight="1">
      <c r="A327" s="11" t="s">
        <v>255</v>
      </c>
      <c r="B327" s="12">
        <v>2011</v>
      </c>
      <c r="C327" s="12">
        <v>2013</v>
      </c>
      <c r="D327" s="11">
        <v>471110</v>
      </c>
      <c r="E327" s="11" t="s">
        <v>375</v>
      </c>
      <c r="F327" s="11" t="s">
        <v>30</v>
      </c>
      <c r="G327" s="13">
        <v>0</v>
      </c>
      <c r="H327" s="13" t="s">
        <v>14</v>
      </c>
      <c r="I327" s="13" t="s">
        <v>14</v>
      </c>
      <c r="J327" s="13">
        <v>0</v>
      </c>
      <c r="K327" s="13" t="s">
        <v>14</v>
      </c>
      <c r="L327" s="13">
        <v>0</v>
      </c>
    </row>
    <row r="328" spans="1:12" s="1" customFormat="1" ht="22.5" customHeight="1">
      <c r="A328" s="11" t="s">
        <v>255</v>
      </c>
      <c r="B328" s="12">
        <v>2011</v>
      </c>
      <c r="C328" s="12">
        <v>2013</v>
      </c>
      <c r="D328" s="11">
        <v>471112</v>
      </c>
      <c r="E328" s="11" t="s">
        <v>377</v>
      </c>
      <c r="F328" s="11" t="s">
        <v>13</v>
      </c>
      <c r="G328" s="13">
        <v>-560</v>
      </c>
      <c r="H328" s="13" t="s">
        <v>14</v>
      </c>
      <c r="I328" s="13">
        <v>-560</v>
      </c>
      <c r="J328" s="13">
        <v>0</v>
      </c>
      <c r="K328" s="13" t="s">
        <v>14</v>
      </c>
      <c r="L328" s="13">
        <v>0</v>
      </c>
    </row>
    <row r="329" spans="1:12" s="1" customFormat="1" ht="22.5" customHeight="1">
      <c r="A329" s="11" t="s">
        <v>255</v>
      </c>
      <c r="B329" s="12">
        <v>2011</v>
      </c>
      <c r="C329" s="12">
        <v>2013</v>
      </c>
      <c r="D329" s="11">
        <v>471112</v>
      </c>
      <c r="E329" s="11" t="s">
        <v>377</v>
      </c>
      <c r="F329" s="11" t="s">
        <v>30</v>
      </c>
      <c r="G329" s="13">
        <v>0</v>
      </c>
      <c r="H329" s="13" t="s">
        <v>14</v>
      </c>
      <c r="I329" s="13" t="s">
        <v>14</v>
      </c>
      <c r="J329" s="13">
        <v>0</v>
      </c>
      <c r="K329" s="13" t="s">
        <v>14</v>
      </c>
      <c r="L329" s="13">
        <v>0</v>
      </c>
    </row>
    <row r="330" spans="1:12" s="1" customFormat="1" ht="22.5" customHeight="1">
      <c r="A330" s="11" t="s">
        <v>255</v>
      </c>
      <c r="B330" s="12">
        <v>2011</v>
      </c>
      <c r="C330" s="12">
        <v>2013</v>
      </c>
      <c r="D330" s="11" t="s">
        <v>381</v>
      </c>
      <c r="E330" s="11" t="s">
        <v>382</v>
      </c>
      <c r="F330" s="11" t="s">
        <v>30</v>
      </c>
      <c r="G330" s="13">
        <v>-8447.44</v>
      </c>
      <c r="H330" s="13" t="s">
        <v>14</v>
      </c>
      <c r="I330" s="13" t="s">
        <v>14</v>
      </c>
      <c r="J330" s="13">
        <v>-8447.44</v>
      </c>
      <c r="K330" s="13" t="s">
        <v>14</v>
      </c>
      <c r="L330" s="13">
        <v>-8447.44</v>
      </c>
    </row>
    <row r="331" spans="1:12" s="1" customFormat="1" ht="22.5" customHeight="1">
      <c r="A331" s="11" t="s">
        <v>255</v>
      </c>
      <c r="B331" s="12">
        <v>2011</v>
      </c>
      <c r="C331" s="12">
        <v>2013</v>
      </c>
      <c r="D331" s="11" t="s">
        <v>385</v>
      </c>
      <c r="E331" s="11" t="s">
        <v>386</v>
      </c>
      <c r="F331" s="11" t="s">
        <v>30</v>
      </c>
      <c r="G331" s="13">
        <v>-40831.92</v>
      </c>
      <c r="H331" s="13">
        <v>-19443</v>
      </c>
      <c r="I331" s="13" t="s">
        <v>14</v>
      </c>
      <c r="J331" s="13">
        <v>-21388.92</v>
      </c>
      <c r="K331" s="13" t="s">
        <v>14</v>
      </c>
      <c r="L331" s="13">
        <v>-21388.92</v>
      </c>
    </row>
    <row r="332" spans="1:12" s="1" customFormat="1" ht="22.5" customHeight="1">
      <c r="A332" s="11" t="s">
        <v>255</v>
      </c>
      <c r="B332" s="12">
        <v>2011</v>
      </c>
      <c r="C332" s="12">
        <v>2013</v>
      </c>
      <c r="D332" s="11" t="s">
        <v>387</v>
      </c>
      <c r="E332" s="11" t="s">
        <v>403</v>
      </c>
      <c r="F332" s="11" t="s">
        <v>30</v>
      </c>
      <c r="G332" s="13">
        <v>-7560.46</v>
      </c>
      <c r="H332" s="13" t="s">
        <v>14</v>
      </c>
      <c r="I332" s="13" t="s">
        <v>14</v>
      </c>
      <c r="J332" s="13">
        <v>-7560.46</v>
      </c>
      <c r="K332" s="13" t="s">
        <v>14</v>
      </c>
      <c r="L332" s="13">
        <v>-7560.46</v>
      </c>
    </row>
    <row r="333" spans="1:12" s="1" customFormat="1" ht="22.5" customHeight="1">
      <c r="A333" s="11" t="s">
        <v>255</v>
      </c>
      <c r="B333" s="12">
        <v>2011</v>
      </c>
      <c r="C333" s="12">
        <v>2013</v>
      </c>
      <c r="D333" s="11" t="s">
        <v>389</v>
      </c>
      <c r="E333" s="11" t="s">
        <v>390</v>
      </c>
      <c r="F333" s="11" t="s">
        <v>30</v>
      </c>
      <c r="G333" s="13">
        <v>-140000</v>
      </c>
      <c r="H333" s="13" t="s">
        <v>14</v>
      </c>
      <c r="I333" s="13" t="s">
        <v>14</v>
      </c>
      <c r="J333" s="13">
        <v>-140000</v>
      </c>
      <c r="K333" s="13" t="s">
        <v>14</v>
      </c>
      <c r="L333" s="13">
        <v>-140000</v>
      </c>
    </row>
    <row r="334" spans="1:12" s="1" customFormat="1" ht="22.5" customHeight="1">
      <c r="A334" s="11" t="s">
        <v>255</v>
      </c>
      <c r="B334" s="12">
        <v>2011</v>
      </c>
      <c r="C334" s="12">
        <v>2013</v>
      </c>
      <c r="D334" s="11" t="s">
        <v>391</v>
      </c>
      <c r="E334" s="11" t="s">
        <v>392</v>
      </c>
      <c r="F334" s="11" t="s">
        <v>30</v>
      </c>
      <c r="G334" s="13">
        <v>-123.87</v>
      </c>
      <c r="H334" s="13" t="s">
        <v>14</v>
      </c>
      <c r="I334" s="13" t="s">
        <v>14</v>
      </c>
      <c r="J334" s="13">
        <v>-123.87</v>
      </c>
      <c r="K334" s="13" t="s">
        <v>14</v>
      </c>
      <c r="L334" s="13">
        <v>-123.87</v>
      </c>
    </row>
    <row r="335" spans="1:12" s="1" customFormat="1" ht="22.5" customHeight="1">
      <c r="A335" s="11" t="s">
        <v>255</v>
      </c>
      <c r="B335" s="12">
        <v>2011</v>
      </c>
      <c r="C335" s="12">
        <v>2013</v>
      </c>
      <c r="D335" s="11" t="s">
        <v>393</v>
      </c>
      <c r="E335" s="11" t="s">
        <v>394</v>
      </c>
      <c r="F335" s="11" t="s">
        <v>30</v>
      </c>
      <c r="G335" s="13">
        <v>-79836.73</v>
      </c>
      <c r="H335" s="13" t="s">
        <v>14</v>
      </c>
      <c r="I335" s="13" t="s">
        <v>14</v>
      </c>
      <c r="J335" s="13">
        <v>-79836.73</v>
      </c>
      <c r="K335" s="13" t="s">
        <v>14</v>
      </c>
      <c r="L335" s="13">
        <v>-79836.73</v>
      </c>
    </row>
    <row r="336" spans="1:12" s="1" customFormat="1" ht="22.5" customHeight="1">
      <c r="A336" s="11" t="s">
        <v>255</v>
      </c>
      <c r="B336" s="12">
        <v>2012</v>
      </c>
      <c r="C336" s="12">
        <v>2011</v>
      </c>
      <c r="D336" s="11" t="s">
        <v>404</v>
      </c>
      <c r="E336" s="11" t="s">
        <v>405</v>
      </c>
      <c r="F336" s="11" t="s">
        <v>30</v>
      </c>
      <c r="G336" s="13">
        <v>1832164</v>
      </c>
      <c r="H336" s="13" t="s">
        <v>14</v>
      </c>
      <c r="I336" s="13" t="s">
        <v>14</v>
      </c>
      <c r="J336" s="13">
        <v>1832164</v>
      </c>
      <c r="K336" s="13" t="s">
        <v>14</v>
      </c>
      <c r="L336" s="13">
        <v>1832164</v>
      </c>
    </row>
    <row r="337" spans="1:12" s="1" customFormat="1" ht="22.5" customHeight="1">
      <c r="A337" s="11" t="s">
        <v>255</v>
      </c>
      <c r="B337" s="12">
        <v>2012</v>
      </c>
      <c r="C337" s="12">
        <v>2011</v>
      </c>
      <c r="D337" s="11" t="s">
        <v>406</v>
      </c>
      <c r="E337" s="11" t="s">
        <v>407</v>
      </c>
      <c r="F337" s="11" t="s">
        <v>30</v>
      </c>
      <c r="G337" s="13">
        <v>140000</v>
      </c>
      <c r="H337" s="13" t="s">
        <v>14</v>
      </c>
      <c r="I337" s="13" t="s">
        <v>14</v>
      </c>
      <c r="J337" s="13">
        <v>140000</v>
      </c>
      <c r="K337" s="13" t="s">
        <v>14</v>
      </c>
      <c r="L337" s="13">
        <v>140000</v>
      </c>
    </row>
    <row r="338" spans="1:12" s="1" customFormat="1" ht="22.5" customHeight="1">
      <c r="A338" s="11" t="s">
        <v>255</v>
      </c>
      <c r="B338" s="12">
        <v>2012</v>
      </c>
      <c r="C338" s="12">
        <v>2011</v>
      </c>
      <c r="D338" s="11" t="s">
        <v>408</v>
      </c>
      <c r="E338" s="11" t="s">
        <v>409</v>
      </c>
      <c r="F338" s="11" t="s">
        <v>30</v>
      </c>
      <c r="G338" s="13">
        <v>3766500</v>
      </c>
      <c r="H338" s="13" t="s">
        <v>14</v>
      </c>
      <c r="I338" s="13" t="s">
        <v>14</v>
      </c>
      <c r="J338" s="13">
        <v>3766500</v>
      </c>
      <c r="K338" s="13" t="s">
        <v>14</v>
      </c>
      <c r="L338" s="13">
        <v>3766500</v>
      </c>
    </row>
    <row r="339" spans="1:12" s="1" customFormat="1" ht="22.5" customHeight="1">
      <c r="A339" s="11" t="s">
        <v>255</v>
      </c>
      <c r="B339" s="12">
        <v>2012</v>
      </c>
      <c r="C339" s="12">
        <v>2012</v>
      </c>
      <c r="D339" s="11">
        <v>471001</v>
      </c>
      <c r="E339" s="11" t="s">
        <v>286</v>
      </c>
      <c r="F339" s="11" t="s">
        <v>30</v>
      </c>
      <c r="G339" s="13">
        <v>40500</v>
      </c>
      <c r="H339" s="13">
        <v>23116.52</v>
      </c>
      <c r="I339" s="13">
        <v>5000</v>
      </c>
      <c r="J339" s="13">
        <v>12383.48</v>
      </c>
      <c r="K339" s="13" t="s">
        <v>14</v>
      </c>
      <c r="L339" s="13">
        <v>12383.48</v>
      </c>
    </row>
    <row r="340" spans="1:12" s="1" customFormat="1" ht="22.5" customHeight="1">
      <c r="A340" s="11" t="s">
        <v>255</v>
      </c>
      <c r="B340" s="12">
        <v>2012</v>
      </c>
      <c r="C340" s="12">
        <v>2012</v>
      </c>
      <c r="D340" s="11">
        <v>471002</v>
      </c>
      <c r="E340" s="11" t="s">
        <v>287</v>
      </c>
      <c r="F340" s="11" t="s">
        <v>30</v>
      </c>
      <c r="G340" s="13">
        <v>40500</v>
      </c>
      <c r="H340" s="13">
        <v>37647.39</v>
      </c>
      <c r="I340" s="13">
        <v>2852.61</v>
      </c>
      <c r="J340" s="13">
        <v>0</v>
      </c>
      <c r="K340" s="13" t="s">
        <v>14</v>
      </c>
      <c r="L340" s="13">
        <v>0</v>
      </c>
    </row>
    <row r="341" spans="1:12" s="1" customFormat="1" ht="22.5" customHeight="1">
      <c r="A341" s="11" t="s">
        <v>255</v>
      </c>
      <c r="B341" s="12">
        <v>2012</v>
      </c>
      <c r="C341" s="12">
        <v>2012</v>
      </c>
      <c r="D341" s="11">
        <v>471003</v>
      </c>
      <c r="E341" s="11" t="s">
        <v>288</v>
      </c>
      <c r="F341" s="11" t="s">
        <v>30</v>
      </c>
      <c r="G341" s="13">
        <v>43500</v>
      </c>
      <c r="H341" s="13">
        <v>38425.71000000001</v>
      </c>
      <c r="I341" s="13">
        <v>4680.889999999999</v>
      </c>
      <c r="J341" s="13">
        <v>393.3999999999942</v>
      </c>
      <c r="K341" s="13" t="s">
        <v>14</v>
      </c>
      <c r="L341" s="13">
        <v>393.3999999999942</v>
      </c>
    </row>
    <row r="342" spans="1:12" s="1" customFormat="1" ht="22.5" customHeight="1">
      <c r="A342" s="11" t="s">
        <v>255</v>
      </c>
      <c r="B342" s="12">
        <v>2012</v>
      </c>
      <c r="C342" s="12">
        <v>2012</v>
      </c>
      <c r="D342" s="11">
        <v>471004</v>
      </c>
      <c r="E342" s="11" t="s">
        <v>289</v>
      </c>
      <c r="F342" s="11" t="s">
        <v>30</v>
      </c>
      <c r="G342" s="13">
        <v>44323.46</v>
      </c>
      <c r="H342" s="13">
        <v>34708.42999999999</v>
      </c>
      <c r="I342" s="13">
        <v>9141.14</v>
      </c>
      <c r="J342" s="13">
        <v>473.8900000000067</v>
      </c>
      <c r="K342" s="13" t="s">
        <v>14</v>
      </c>
      <c r="L342" s="13">
        <v>473.8900000000067</v>
      </c>
    </row>
    <row r="343" spans="1:12" s="1" customFormat="1" ht="22.5" customHeight="1">
      <c r="A343" s="11" t="s">
        <v>255</v>
      </c>
      <c r="B343" s="12">
        <v>2012</v>
      </c>
      <c r="C343" s="12">
        <v>2012</v>
      </c>
      <c r="D343" s="11">
        <v>471005</v>
      </c>
      <c r="E343" s="11" t="s">
        <v>290</v>
      </c>
      <c r="F343" s="11" t="s">
        <v>30</v>
      </c>
      <c r="G343" s="13">
        <v>40500</v>
      </c>
      <c r="H343" s="13">
        <v>34912.69</v>
      </c>
      <c r="I343" s="13">
        <v>4200</v>
      </c>
      <c r="J343" s="13">
        <v>1387.3099999999977</v>
      </c>
      <c r="K343" s="13" t="s">
        <v>14</v>
      </c>
      <c r="L343" s="13">
        <v>1387.3099999999977</v>
      </c>
    </row>
    <row r="344" spans="1:12" s="1" customFormat="1" ht="22.5" customHeight="1">
      <c r="A344" s="11" t="s">
        <v>255</v>
      </c>
      <c r="B344" s="12">
        <v>2012</v>
      </c>
      <c r="C344" s="12">
        <v>2012</v>
      </c>
      <c r="D344" s="11">
        <v>471007</v>
      </c>
      <c r="E344" s="11" t="s">
        <v>291</v>
      </c>
      <c r="F344" s="11" t="s">
        <v>30</v>
      </c>
      <c r="G344" s="13">
        <v>40500</v>
      </c>
      <c r="H344" s="13">
        <v>28011.43</v>
      </c>
      <c r="I344" s="13">
        <v>10217.92</v>
      </c>
      <c r="J344" s="13">
        <v>2270.6499999999996</v>
      </c>
      <c r="K344" s="13" t="s">
        <v>14</v>
      </c>
      <c r="L344" s="13">
        <v>2270.6499999999996</v>
      </c>
    </row>
    <row r="345" spans="1:12" s="1" customFormat="1" ht="22.5" customHeight="1">
      <c r="A345" s="11" t="s">
        <v>255</v>
      </c>
      <c r="B345" s="12">
        <v>2012</v>
      </c>
      <c r="C345" s="12">
        <v>2012</v>
      </c>
      <c r="D345" s="11">
        <v>471008</v>
      </c>
      <c r="E345" s="11" t="s">
        <v>292</v>
      </c>
      <c r="F345" s="11" t="s">
        <v>30</v>
      </c>
      <c r="G345" s="13">
        <v>44250</v>
      </c>
      <c r="H345" s="13">
        <v>40670.29</v>
      </c>
      <c r="I345" s="13">
        <v>3579.71</v>
      </c>
      <c r="J345" s="13">
        <v>0</v>
      </c>
      <c r="K345" s="13" t="s">
        <v>14</v>
      </c>
      <c r="L345" s="13">
        <v>0</v>
      </c>
    </row>
    <row r="346" spans="1:12" s="1" customFormat="1" ht="22.5" customHeight="1">
      <c r="A346" s="11" t="s">
        <v>255</v>
      </c>
      <c r="B346" s="12">
        <v>2012</v>
      </c>
      <c r="C346" s="12">
        <v>2012</v>
      </c>
      <c r="D346" s="11">
        <v>471009</v>
      </c>
      <c r="E346" s="11" t="s">
        <v>293</v>
      </c>
      <c r="F346" s="11" t="s">
        <v>30</v>
      </c>
      <c r="G346" s="13">
        <v>49250</v>
      </c>
      <c r="H346" s="13">
        <v>39858.100000000006</v>
      </c>
      <c r="I346" s="13">
        <v>9391.9</v>
      </c>
      <c r="J346" s="13">
        <v>-5.4569682106375694E-12</v>
      </c>
      <c r="K346" s="13" t="s">
        <v>14</v>
      </c>
      <c r="L346" s="13">
        <v>-5.4569682106375694E-12</v>
      </c>
    </row>
    <row r="347" spans="1:12" s="1" customFormat="1" ht="22.5" customHeight="1">
      <c r="A347" s="11" t="s">
        <v>255</v>
      </c>
      <c r="B347" s="12">
        <v>2012</v>
      </c>
      <c r="C347" s="12">
        <v>2012</v>
      </c>
      <c r="D347" s="11">
        <v>471010</v>
      </c>
      <c r="E347" s="11" t="s">
        <v>294</v>
      </c>
      <c r="F347" s="11" t="s">
        <v>30</v>
      </c>
      <c r="G347" s="13">
        <v>40500</v>
      </c>
      <c r="H347" s="13">
        <v>25069.03</v>
      </c>
      <c r="I347" s="13">
        <v>15251.56</v>
      </c>
      <c r="J347" s="13">
        <v>179.41000000000167</v>
      </c>
      <c r="K347" s="13" t="s">
        <v>14</v>
      </c>
      <c r="L347" s="13">
        <v>179.41000000000167</v>
      </c>
    </row>
    <row r="348" spans="1:12" s="1" customFormat="1" ht="22.5" customHeight="1">
      <c r="A348" s="11" t="s">
        <v>255</v>
      </c>
      <c r="B348" s="12">
        <v>2012</v>
      </c>
      <c r="C348" s="12">
        <v>2012</v>
      </c>
      <c r="D348" s="11">
        <v>471011</v>
      </c>
      <c r="E348" s="11" t="s">
        <v>295</v>
      </c>
      <c r="F348" s="11" t="s">
        <v>30</v>
      </c>
      <c r="G348" s="13">
        <v>40500</v>
      </c>
      <c r="H348" s="13">
        <v>31565.91</v>
      </c>
      <c r="I348" s="13">
        <v>7838.31</v>
      </c>
      <c r="J348" s="13">
        <v>1095.7799999999997</v>
      </c>
      <c r="K348" s="13" t="s">
        <v>14</v>
      </c>
      <c r="L348" s="13">
        <v>1095.7799999999997</v>
      </c>
    </row>
    <row r="349" spans="1:12" s="1" customFormat="1" ht="22.5" customHeight="1">
      <c r="A349" s="11" t="s">
        <v>255</v>
      </c>
      <c r="B349" s="12">
        <v>2012</v>
      </c>
      <c r="C349" s="12">
        <v>2012</v>
      </c>
      <c r="D349" s="11">
        <v>471012</v>
      </c>
      <c r="E349" s="11" t="s">
        <v>296</v>
      </c>
      <c r="F349" s="11" t="s">
        <v>30</v>
      </c>
      <c r="G349" s="13">
        <v>40500</v>
      </c>
      <c r="H349" s="13">
        <v>31798.24</v>
      </c>
      <c r="I349" s="13">
        <v>8701.76</v>
      </c>
      <c r="J349" s="13">
        <v>0</v>
      </c>
      <c r="K349" s="13" t="s">
        <v>14</v>
      </c>
      <c r="L349" s="13">
        <v>0</v>
      </c>
    </row>
    <row r="350" spans="1:12" s="1" customFormat="1" ht="22.5" customHeight="1">
      <c r="A350" s="11" t="s">
        <v>255</v>
      </c>
      <c r="B350" s="12">
        <v>2012</v>
      </c>
      <c r="C350" s="12">
        <v>2012</v>
      </c>
      <c r="D350" s="11">
        <v>471015</v>
      </c>
      <c r="E350" s="11" t="s">
        <v>297</v>
      </c>
      <c r="F350" s="11" t="s">
        <v>30</v>
      </c>
      <c r="G350" s="13">
        <v>40500</v>
      </c>
      <c r="H350" s="13">
        <v>39905.39</v>
      </c>
      <c r="I350" s="13">
        <v>594.61</v>
      </c>
      <c r="J350" s="13">
        <v>5.684341886080801E-13</v>
      </c>
      <c r="K350" s="13" t="s">
        <v>14</v>
      </c>
      <c r="L350" s="13">
        <v>5.684341886080801E-13</v>
      </c>
    </row>
    <row r="351" spans="1:12" s="1" customFormat="1" ht="22.5" customHeight="1">
      <c r="A351" s="11" t="s">
        <v>255</v>
      </c>
      <c r="B351" s="12">
        <v>2012</v>
      </c>
      <c r="C351" s="12">
        <v>2012</v>
      </c>
      <c r="D351" s="11">
        <v>471017</v>
      </c>
      <c r="E351" s="11" t="s">
        <v>298</v>
      </c>
      <c r="F351" s="11" t="s">
        <v>30</v>
      </c>
      <c r="G351" s="13">
        <v>40500</v>
      </c>
      <c r="H351" s="13">
        <v>19847.89</v>
      </c>
      <c r="I351" s="13">
        <v>20652.11</v>
      </c>
      <c r="J351" s="13">
        <v>0</v>
      </c>
      <c r="K351" s="13" t="s">
        <v>14</v>
      </c>
      <c r="L351" s="13">
        <v>0</v>
      </c>
    </row>
    <row r="352" spans="1:12" s="1" customFormat="1" ht="32.25" customHeight="1">
      <c r="A352" s="11" t="s">
        <v>255</v>
      </c>
      <c r="B352" s="12">
        <v>2012</v>
      </c>
      <c r="C352" s="12">
        <v>2012</v>
      </c>
      <c r="D352" s="11">
        <v>471018</v>
      </c>
      <c r="E352" s="11" t="s">
        <v>299</v>
      </c>
      <c r="F352" s="11" t="s">
        <v>30</v>
      </c>
      <c r="G352" s="13">
        <v>40500</v>
      </c>
      <c r="H352" s="13">
        <v>20780.68</v>
      </c>
      <c r="I352" s="13">
        <v>17000</v>
      </c>
      <c r="J352" s="13">
        <v>2719.32</v>
      </c>
      <c r="K352" s="13" t="s">
        <v>14</v>
      </c>
      <c r="L352" s="13">
        <v>2719.32</v>
      </c>
    </row>
    <row r="353" spans="1:12" s="1" customFormat="1" ht="22.5" customHeight="1">
      <c r="A353" s="11" t="s">
        <v>255</v>
      </c>
      <c r="B353" s="12">
        <v>2012</v>
      </c>
      <c r="C353" s="12">
        <v>2012</v>
      </c>
      <c r="D353" s="11">
        <v>471019</v>
      </c>
      <c r="E353" s="11" t="s">
        <v>300</v>
      </c>
      <c r="F353" s="11" t="s">
        <v>30</v>
      </c>
      <c r="G353" s="13">
        <v>38000</v>
      </c>
      <c r="H353" s="13">
        <v>31002.829999999994</v>
      </c>
      <c r="I353" s="13">
        <v>6997.17</v>
      </c>
      <c r="J353" s="13">
        <v>5.4569682106375694E-12</v>
      </c>
      <c r="K353" s="13" t="s">
        <v>14</v>
      </c>
      <c r="L353" s="13">
        <v>5.4569682106375694E-12</v>
      </c>
    </row>
    <row r="354" spans="1:12" s="1" customFormat="1" ht="22.5" customHeight="1">
      <c r="A354" s="11" t="s">
        <v>255</v>
      </c>
      <c r="B354" s="12">
        <v>2012</v>
      </c>
      <c r="C354" s="12">
        <v>2012</v>
      </c>
      <c r="D354" s="11">
        <v>471020</v>
      </c>
      <c r="E354" s="11" t="s">
        <v>301</v>
      </c>
      <c r="F354" s="11" t="s">
        <v>30</v>
      </c>
      <c r="G354" s="13">
        <v>42920</v>
      </c>
      <c r="H354" s="13">
        <v>22879.200000000004</v>
      </c>
      <c r="I354" s="13">
        <v>16000</v>
      </c>
      <c r="J354" s="13">
        <v>4040.7999999999956</v>
      </c>
      <c r="K354" s="13" t="s">
        <v>14</v>
      </c>
      <c r="L354" s="13">
        <v>4040.7999999999956</v>
      </c>
    </row>
    <row r="355" spans="1:12" s="1" customFormat="1" ht="22.5" customHeight="1">
      <c r="A355" s="11" t="s">
        <v>255</v>
      </c>
      <c r="B355" s="12">
        <v>2012</v>
      </c>
      <c r="C355" s="12">
        <v>2012</v>
      </c>
      <c r="D355" s="11">
        <v>471021</v>
      </c>
      <c r="E355" s="11" t="s">
        <v>302</v>
      </c>
      <c r="F355" s="11" t="s">
        <v>30</v>
      </c>
      <c r="G355" s="13">
        <v>43968.75</v>
      </c>
      <c r="H355" s="13">
        <v>21149.64</v>
      </c>
      <c r="I355" s="13">
        <v>22819.11</v>
      </c>
      <c r="J355" s="13">
        <v>0</v>
      </c>
      <c r="K355" s="13" t="s">
        <v>14</v>
      </c>
      <c r="L355" s="13">
        <v>0</v>
      </c>
    </row>
    <row r="356" spans="1:12" s="1" customFormat="1" ht="22.5" customHeight="1">
      <c r="A356" s="11" t="s">
        <v>255</v>
      </c>
      <c r="B356" s="12">
        <v>2012</v>
      </c>
      <c r="C356" s="12">
        <v>2012</v>
      </c>
      <c r="D356" s="11">
        <v>471023</v>
      </c>
      <c r="E356" s="11" t="s">
        <v>303</v>
      </c>
      <c r="F356" s="11" t="s">
        <v>30</v>
      </c>
      <c r="G356" s="13">
        <v>40500</v>
      </c>
      <c r="H356" s="13">
        <v>27121.03</v>
      </c>
      <c r="I356" s="13">
        <v>13378.97</v>
      </c>
      <c r="J356" s="13">
        <v>0</v>
      </c>
      <c r="K356" s="13" t="s">
        <v>14</v>
      </c>
      <c r="L356" s="13">
        <v>0</v>
      </c>
    </row>
    <row r="357" spans="1:12" s="1" customFormat="1" ht="22.5" customHeight="1">
      <c r="A357" s="11" t="s">
        <v>255</v>
      </c>
      <c r="B357" s="12">
        <v>2012</v>
      </c>
      <c r="C357" s="12">
        <v>2012</v>
      </c>
      <c r="D357" s="11">
        <v>471024</v>
      </c>
      <c r="E357" s="11" t="s">
        <v>304</v>
      </c>
      <c r="F357" s="11" t="s">
        <v>30</v>
      </c>
      <c r="G357" s="13">
        <v>48100</v>
      </c>
      <c r="H357" s="13">
        <v>43676.53</v>
      </c>
      <c r="I357" s="13">
        <v>3966</v>
      </c>
      <c r="J357" s="13">
        <v>457.47000000000116</v>
      </c>
      <c r="K357" s="13" t="s">
        <v>14</v>
      </c>
      <c r="L357" s="13">
        <v>457.47000000000116</v>
      </c>
    </row>
    <row r="358" spans="1:12" s="1" customFormat="1" ht="22.5" customHeight="1">
      <c r="A358" s="11" t="s">
        <v>255</v>
      </c>
      <c r="B358" s="12">
        <v>2012</v>
      </c>
      <c r="C358" s="12">
        <v>2012</v>
      </c>
      <c r="D358" s="11">
        <v>471025</v>
      </c>
      <c r="E358" s="11" t="s">
        <v>305</v>
      </c>
      <c r="F358" s="11" t="s">
        <v>30</v>
      </c>
      <c r="G358" s="13">
        <v>40500</v>
      </c>
      <c r="H358" s="13">
        <v>31357.129999999997</v>
      </c>
      <c r="I358" s="13">
        <v>9142.87</v>
      </c>
      <c r="J358" s="13">
        <v>0</v>
      </c>
      <c r="K358" s="13" t="s">
        <v>14</v>
      </c>
      <c r="L358" s="13">
        <v>0</v>
      </c>
    </row>
    <row r="359" spans="1:12" s="1" customFormat="1" ht="22.5" customHeight="1">
      <c r="A359" s="11" t="s">
        <v>255</v>
      </c>
      <c r="B359" s="12">
        <v>2012</v>
      </c>
      <c r="C359" s="12">
        <v>2012</v>
      </c>
      <c r="D359" s="11">
        <v>471026</v>
      </c>
      <c r="E359" s="11" t="s">
        <v>306</v>
      </c>
      <c r="F359" s="11" t="s">
        <v>30</v>
      </c>
      <c r="G359" s="13">
        <v>40500</v>
      </c>
      <c r="H359" s="13">
        <v>16988.21</v>
      </c>
      <c r="I359" s="13">
        <v>20461.4</v>
      </c>
      <c r="J359" s="13">
        <v>3050.3899999999994</v>
      </c>
      <c r="K359" s="13" t="s">
        <v>14</v>
      </c>
      <c r="L359" s="13">
        <v>3050.3899999999994</v>
      </c>
    </row>
    <row r="360" spans="1:12" s="1" customFormat="1" ht="22.5" customHeight="1">
      <c r="A360" s="11" t="s">
        <v>255</v>
      </c>
      <c r="B360" s="12">
        <v>2012</v>
      </c>
      <c r="C360" s="12">
        <v>2012</v>
      </c>
      <c r="D360" s="11">
        <v>471027</v>
      </c>
      <c r="E360" s="11" t="s">
        <v>307</v>
      </c>
      <c r="F360" s="11" t="s">
        <v>30</v>
      </c>
      <c r="G360" s="13">
        <v>40500</v>
      </c>
      <c r="H360" s="13">
        <v>31921.31</v>
      </c>
      <c r="I360" s="13">
        <v>8578.69</v>
      </c>
      <c r="J360" s="13">
        <v>0</v>
      </c>
      <c r="K360" s="13" t="s">
        <v>14</v>
      </c>
      <c r="L360" s="13">
        <v>0</v>
      </c>
    </row>
    <row r="361" spans="1:12" s="1" customFormat="1" ht="22.5" customHeight="1">
      <c r="A361" s="11" t="s">
        <v>255</v>
      </c>
      <c r="B361" s="12">
        <v>2012</v>
      </c>
      <c r="C361" s="12">
        <v>2012</v>
      </c>
      <c r="D361" s="11">
        <v>471028</v>
      </c>
      <c r="E361" s="11" t="s">
        <v>308</v>
      </c>
      <c r="F361" s="11" t="s">
        <v>30</v>
      </c>
      <c r="G361" s="13">
        <v>40500</v>
      </c>
      <c r="H361" s="13">
        <v>25188.580000000005</v>
      </c>
      <c r="I361" s="13">
        <v>8459.17</v>
      </c>
      <c r="J361" s="13">
        <v>6852.2499999999945</v>
      </c>
      <c r="K361" s="13" t="s">
        <v>14</v>
      </c>
      <c r="L361" s="13">
        <v>6852.2499999999945</v>
      </c>
    </row>
    <row r="362" spans="1:12" s="1" customFormat="1" ht="22.5" customHeight="1">
      <c r="A362" s="11" t="s">
        <v>255</v>
      </c>
      <c r="B362" s="12">
        <v>2012</v>
      </c>
      <c r="C362" s="12">
        <v>2012</v>
      </c>
      <c r="D362" s="11">
        <v>471029</v>
      </c>
      <c r="E362" s="11" t="s">
        <v>309</v>
      </c>
      <c r="F362" s="11" t="s">
        <v>30</v>
      </c>
      <c r="G362" s="13">
        <v>40500</v>
      </c>
      <c r="H362" s="13">
        <v>34589.82000000001</v>
      </c>
      <c r="I362" s="13">
        <v>5910.18</v>
      </c>
      <c r="J362" s="13">
        <v>-7.275957614183426E-12</v>
      </c>
      <c r="K362" s="13" t="s">
        <v>14</v>
      </c>
      <c r="L362" s="13">
        <v>-7.275957614183426E-12</v>
      </c>
    </row>
    <row r="363" spans="1:12" s="1" customFormat="1" ht="22.5" customHeight="1">
      <c r="A363" s="11" t="s">
        <v>255</v>
      </c>
      <c r="B363" s="12">
        <v>2012</v>
      </c>
      <c r="C363" s="12">
        <v>2012</v>
      </c>
      <c r="D363" s="11">
        <v>471031</v>
      </c>
      <c r="E363" s="11" t="s">
        <v>310</v>
      </c>
      <c r="F363" s="11" t="s">
        <v>30</v>
      </c>
      <c r="G363" s="13">
        <v>40500</v>
      </c>
      <c r="H363" s="13">
        <v>22988.72</v>
      </c>
      <c r="I363" s="13">
        <v>15809.21</v>
      </c>
      <c r="J363" s="13">
        <v>1702.069999999998</v>
      </c>
      <c r="K363" s="13" t="s">
        <v>14</v>
      </c>
      <c r="L363" s="13">
        <v>1702.069999999998</v>
      </c>
    </row>
    <row r="364" spans="1:12" s="1" customFormat="1" ht="22.5" customHeight="1">
      <c r="A364" s="11" t="s">
        <v>255</v>
      </c>
      <c r="B364" s="12">
        <v>2012</v>
      </c>
      <c r="C364" s="12">
        <v>2012</v>
      </c>
      <c r="D364" s="11">
        <v>471034</v>
      </c>
      <c r="E364" s="11" t="s">
        <v>311</v>
      </c>
      <c r="F364" s="11" t="s">
        <v>30</v>
      </c>
      <c r="G364" s="13">
        <v>39520</v>
      </c>
      <c r="H364" s="13">
        <v>28355.47</v>
      </c>
      <c r="I364" s="13">
        <v>7265.75</v>
      </c>
      <c r="J364" s="13">
        <v>3898.779999999999</v>
      </c>
      <c r="K364" s="13" t="s">
        <v>14</v>
      </c>
      <c r="L364" s="13">
        <v>3898.779999999999</v>
      </c>
    </row>
    <row r="365" spans="1:12" s="1" customFormat="1" ht="22.5" customHeight="1">
      <c r="A365" s="11" t="s">
        <v>255</v>
      </c>
      <c r="B365" s="12">
        <v>2012</v>
      </c>
      <c r="C365" s="12">
        <v>2012</v>
      </c>
      <c r="D365" s="11">
        <v>471036</v>
      </c>
      <c r="E365" s="11" t="s">
        <v>312</v>
      </c>
      <c r="F365" s="11" t="s">
        <v>30</v>
      </c>
      <c r="G365" s="13">
        <v>40500</v>
      </c>
      <c r="H365" s="13">
        <v>25568.72</v>
      </c>
      <c r="I365" s="13">
        <v>14931.28</v>
      </c>
      <c r="J365" s="13">
        <v>0</v>
      </c>
      <c r="K365" s="13" t="s">
        <v>14</v>
      </c>
      <c r="L365" s="13">
        <v>0</v>
      </c>
    </row>
    <row r="366" spans="1:12" s="1" customFormat="1" ht="32.25" customHeight="1">
      <c r="A366" s="11" t="s">
        <v>255</v>
      </c>
      <c r="B366" s="12">
        <v>2012</v>
      </c>
      <c r="C366" s="12">
        <v>2012</v>
      </c>
      <c r="D366" s="11">
        <v>471037</v>
      </c>
      <c r="E366" s="11" t="s">
        <v>313</v>
      </c>
      <c r="F366" s="11" t="s">
        <v>30</v>
      </c>
      <c r="G366" s="13">
        <v>40500</v>
      </c>
      <c r="H366" s="13">
        <v>40338.61</v>
      </c>
      <c r="I366" s="13">
        <v>0</v>
      </c>
      <c r="J366" s="13">
        <v>161.38999999999942</v>
      </c>
      <c r="K366" s="13" t="s">
        <v>14</v>
      </c>
      <c r="L366" s="13">
        <v>161.38999999999942</v>
      </c>
    </row>
    <row r="367" spans="1:12" s="1" customFormat="1" ht="22.5" customHeight="1">
      <c r="A367" s="11" t="s">
        <v>255</v>
      </c>
      <c r="B367" s="12">
        <v>2012</v>
      </c>
      <c r="C367" s="12">
        <v>2012</v>
      </c>
      <c r="D367" s="11">
        <v>471038</v>
      </c>
      <c r="E367" s="11" t="s">
        <v>314</v>
      </c>
      <c r="F367" s="11" t="s">
        <v>30</v>
      </c>
      <c r="G367" s="13">
        <v>40500</v>
      </c>
      <c r="H367" s="13">
        <v>21645.92</v>
      </c>
      <c r="I367" s="13">
        <v>11860</v>
      </c>
      <c r="J367" s="13">
        <v>6994.080000000002</v>
      </c>
      <c r="K367" s="13" t="s">
        <v>14</v>
      </c>
      <c r="L367" s="13">
        <v>6994.080000000002</v>
      </c>
    </row>
    <row r="368" spans="1:12" s="1" customFormat="1" ht="22.5" customHeight="1">
      <c r="A368" s="11" t="s">
        <v>255</v>
      </c>
      <c r="B368" s="12">
        <v>2012</v>
      </c>
      <c r="C368" s="12">
        <v>2012</v>
      </c>
      <c r="D368" s="11">
        <v>471039</v>
      </c>
      <c r="E368" s="11" t="s">
        <v>315</v>
      </c>
      <c r="F368" s="11" t="s">
        <v>30</v>
      </c>
      <c r="G368" s="13">
        <v>27793.3</v>
      </c>
      <c r="H368" s="13">
        <v>20793.3</v>
      </c>
      <c r="I368" s="13">
        <v>7000</v>
      </c>
      <c r="J368" s="13">
        <v>0</v>
      </c>
      <c r="K368" s="13" t="s">
        <v>14</v>
      </c>
      <c r="L368" s="13">
        <v>0</v>
      </c>
    </row>
    <row r="369" spans="1:12" s="1" customFormat="1" ht="22.5" customHeight="1">
      <c r="A369" s="11" t="s">
        <v>255</v>
      </c>
      <c r="B369" s="12">
        <v>2012</v>
      </c>
      <c r="C369" s="12">
        <v>2012</v>
      </c>
      <c r="D369" s="11">
        <v>471040</v>
      </c>
      <c r="E369" s="11" t="s">
        <v>316</v>
      </c>
      <c r="F369" s="11" t="s">
        <v>30</v>
      </c>
      <c r="G369" s="13">
        <v>40500</v>
      </c>
      <c r="H369" s="13">
        <v>14793.5</v>
      </c>
      <c r="I369" s="13">
        <v>22206.29</v>
      </c>
      <c r="J369" s="13">
        <v>3500.209999999999</v>
      </c>
      <c r="K369" s="13" t="s">
        <v>14</v>
      </c>
      <c r="L369" s="13">
        <v>3500.209999999999</v>
      </c>
    </row>
    <row r="370" spans="1:12" s="1" customFormat="1" ht="22.5" customHeight="1">
      <c r="A370" s="11" t="s">
        <v>255</v>
      </c>
      <c r="B370" s="12">
        <v>2012</v>
      </c>
      <c r="C370" s="12">
        <v>2012</v>
      </c>
      <c r="D370" s="11">
        <v>471041</v>
      </c>
      <c r="E370" s="11" t="s">
        <v>317</v>
      </c>
      <c r="F370" s="11" t="s">
        <v>30</v>
      </c>
      <c r="G370" s="13">
        <v>42500</v>
      </c>
      <c r="H370" s="13">
        <v>29662.470000000005</v>
      </c>
      <c r="I370" s="13">
        <v>12837.53</v>
      </c>
      <c r="J370" s="13">
        <v>0</v>
      </c>
      <c r="K370" s="13" t="s">
        <v>14</v>
      </c>
      <c r="L370" s="13">
        <v>0</v>
      </c>
    </row>
    <row r="371" spans="1:12" s="1" customFormat="1" ht="22.5" customHeight="1">
      <c r="A371" s="11" t="s">
        <v>255</v>
      </c>
      <c r="B371" s="12">
        <v>2012</v>
      </c>
      <c r="C371" s="12">
        <v>2012</v>
      </c>
      <c r="D371" s="11">
        <v>471042</v>
      </c>
      <c r="E371" s="11" t="s">
        <v>318</v>
      </c>
      <c r="F371" s="11" t="s">
        <v>30</v>
      </c>
      <c r="G371" s="13">
        <v>75770</v>
      </c>
      <c r="H371" s="13">
        <v>46853.71</v>
      </c>
      <c r="I371" s="13">
        <v>28916.29</v>
      </c>
      <c r="J371" s="13">
        <v>0</v>
      </c>
      <c r="K371" s="13" t="s">
        <v>14</v>
      </c>
      <c r="L371" s="13">
        <v>0</v>
      </c>
    </row>
    <row r="372" spans="1:12" s="1" customFormat="1" ht="22.5" customHeight="1">
      <c r="A372" s="11" t="s">
        <v>255</v>
      </c>
      <c r="B372" s="12">
        <v>2012</v>
      </c>
      <c r="C372" s="12">
        <v>2012</v>
      </c>
      <c r="D372" s="11">
        <v>471044</v>
      </c>
      <c r="E372" s="11" t="s">
        <v>319</v>
      </c>
      <c r="F372" s="11" t="s">
        <v>30</v>
      </c>
      <c r="G372" s="13">
        <v>65500</v>
      </c>
      <c r="H372" s="13">
        <v>32303.810000000005</v>
      </c>
      <c r="I372" s="13">
        <v>32300</v>
      </c>
      <c r="J372" s="13">
        <v>896.189999999995</v>
      </c>
      <c r="K372" s="13" t="s">
        <v>14</v>
      </c>
      <c r="L372" s="13">
        <v>896.189999999995</v>
      </c>
    </row>
    <row r="373" spans="1:12" s="1" customFormat="1" ht="22.5" customHeight="1">
      <c r="A373" s="11" t="s">
        <v>255</v>
      </c>
      <c r="B373" s="12">
        <v>2012</v>
      </c>
      <c r="C373" s="12">
        <v>2012</v>
      </c>
      <c r="D373" s="11">
        <v>471045</v>
      </c>
      <c r="E373" s="11" t="s">
        <v>320</v>
      </c>
      <c r="F373" s="11" t="s">
        <v>30</v>
      </c>
      <c r="G373" s="13">
        <v>53000</v>
      </c>
      <c r="H373" s="13">
        <v>52999.73</v>
      </c>
      <c r="I373" s="13" t="s">
        <v>14</v>
      </c>
      <c r="J373" s="13">
        <v>0.27000000000407454</v>
      </c>
      <c r="K373" s="13" t="s">
        <v>14</v>
      </c>
      <c r="L373" s="13">
        <v>0.27000000000407454</v>
      </c>
    </row>
    <row r="374" spans="1:12" s="1" customFormat="1" ht="22.5" customHeight="1">
      <c r="A374" s="11" t="s">
        <v>255</v>
      </c>
      <c r="B374" s="12">
        <v>2012</v>
      </c>
      <c r="C374" s="12">
        <v>2012</v>
      </c>
      <c r="D374" s="11">
        <v>471046</v>
      </c>
      <c r="E374" s="11" t="s">
        <v>321</v>
      </c>
      <c r="F374" s="11" t="s">
        <v>30</v>
      </c>
      <c r="G374" s="13">
        <v>45500</v>
      </c>
      <c r="H374" s="13">
        <v>35478.369999999995</v>
      </c>
      <c r="I374" s="13">
        <v>7242.54</v>
      </c>
      <c r="J374" s="13">
        <v>2779.0900000000047</v>
      </c>
      <c r="K374" s="13" t="s">
        <v>14</v>
      </c>
      <c r="L374" s="13">
        <v>2779.0900000000047</v>
      </c>
    </row>
    <row r="375" spans="1:12" s="1" customFormat="1" ht="22.5" customHeight="1">
      <c r="A375" s="11" t="s">
        <v>255</v>
      </c>
      <c r="B375" s="12">
        <v>2012</v>
      </c>
      <c r="C375" s="12">
        <v>2012</v>
      </c>
      <c r="D375" s="11">
        <v>471047</v>
      </c>
      <c r="E375" s="11" t="s">
        <v>322</v>
      </c>
      <c r="F375" s="11" t="s">
        <v>30</v>
      </c>
      <c r="G375" s="13">
        <v>40500</v>
      </c>
      <c r="H375" s="13">
        <v>29021.7</v>
      </c>
      <c r="I375" s="13">
        <v>6488.4</v>
      </c>
      <c r="J375" s="13">
        <v>4989.899999999999</v>
      </c>
      <c r="K375" s="13" t="s">
        <v>14</v>
      </c>
      <c r="L375" s="13">
        <v>4989.899999999999</v>
      </c>
    </row>
    <row r="376" spans="1:12" s="1" customFormat="1" ht="22.5" customHeight="1">
      <c r="A376" s="11" t="s">
        <v>255</v>
      </c>
      <c r="B376" s="12">
        <v>2012</v>
      </c>
      <c r="C376" s="12">
        <v>2012</v>
      </c>
      <c r="D376" s="11">
        <v>471048</v>
      </c>
      <c r="E376" s="11" t="s">
        <v>323</v>
      </c>
      <c r="F376" s="11" t="s">
        <v>30</v>
      </c>
      <c r="G376" s="13">
        <v>44100</v>
      </c>
      <c r="H376" s="13">
        <v>21564.31</v>
      </c>
      <c r="I376" s="13">
        <v>18500</v>
      </c>
      <c r="J376" s="13">
        <v>4035.6899999999987</v>
      </c>
      <c r="K376" s="13" t="s">
        <v>14</v>
      </c>
      <c r="L376" s="13">
        <v>4035.6899999999987</v>
      </c>
    </row>
    <row r="377" spans="1:12" s="1" customFormat="1" ht="22.5" customHeight="1">
      <c r="A377" s="11" t="s">
        <v>255</v>
      </c>
      <c r="B377" s="12">
        <v>2012</v>
      </c>
      <c r="C377" s="12">
        <v>2012</v>
      </c>
      <c r="D377" s="11">
        <v>471049</v>
      </c>
      <c r="E377" s="11" t="s">
        <v>324</v>
      </c>
      <c r="F377" s="11" t="s">
        <v>30</v>
      </c>
      <c r="G377" s="13">
        <v>40716.04</v>
      </c>
      <c r="H377" s="13">
        <v>34615.420000000006</v>
      </c>
      <c r="I377" s="13">
        <v>4339.29</v>
      </c>
      <c r="J377" s="13">
        <v>1761.3299999999954</v>
      </c>
      <c r="K377" s="13" t="s">
        <v>14</v>
      </c>
      <c r="L377" s="13">
        <v>1761.3299999999954</v>
      </c>
    </row>
    <row r="378" spans="1:12" s="1" customFormat="1" ht="22.5" customHeight="1">
      <c r="A378" s="11" t="s">
        <v>255</v>
      </c>
      <c r="B378" s="12">
        <v>2012</v>
      </c>
      <c r="C378" s="12">
        <v>2012</v>
      </c>
      <c r="D378" s="11">
        <v>471050</v>
      </c>
      <c r="E378" s="11" t="s">
        <v>325</v>
      </c>
      <c r="F378" s="11" t="s">
        <v>30</v>
      </c>
      <c r="G378" s="13">
        <v>40500</v>
      </c>
      <c r="H378" s="13">
        <v>29924.17</v>
      </c>
      <c r="I378" s="13">
        <v>10575.83</v>
      </c>
      <c r="J378" s="13">
        <v>0</v>
      </c>
      <c r="K378" s="13" t="s">
        <v>14</v>
      </c>
      <c r="L378" s="13">
        <v>0</v>
      </c>
    </row>
    <row r="379" spans="1:12" s="1" customFormat="1" ht="32.25" customHeight="1">
      <c r="A379" s="11" t="s">
        <v>255</v>
      </c>
      <c r="B379" s="12">
        <v>2012</v>
      </c>
      <c r="C379" s="12">
        <v>2012</v>
      </c>
      <c r="D379" s="11">
        <v>471051</v>
      </c>
      <c r="E379" s="11" t="s">
        <v>326</v>
      </c>
      <c r="F379" s="11" t="s">
        <v>30</v>
      </c>
      <c r="G379" s="13">
        <v>40500</v>
      </c>
      <c r="H379" s="13">
        <v>18595.43</v>
      </c>
      <c r="I379" s="13">
        <v>17500</v>
      </c>
      <c r="J379" s="13">
        <v>4404.57</v>
      </c>
      <c r="K379" s="13" t="s">
        <v>14</v>
      </c>
      <c r="L379" s="13">
        <v>4404.57</v>
      </c>
    </row>
    <row r="380" spans="1:12" s="1" customFormat="1" ht="22.5" customHeight="1">
      <c r="A380" s="11" t="s">
        <v>255</v>
      </c>
      <c r="B380" s="12">
        <v>2012</v>
      </c>
      <c r="C380" s="12">
        <v>2012</v>
      </c>
      <c r="D380" s="11">
        <v>471052</v>
      </c>
      <c r="E380" s="11" t="s">
        <v>327</v>
      </c>
      <c r="F380" s="11" t="s">
        <v>30</v>
      </c>
      <c r="G380" s="13">
        <v>40500</v>
      </c>
      <c r="H380" s="13">
        <v>29069.26</v>
      </c>
      <c r="I380" s="13">
        <v>10355.19</v>
      </c>
      <c r="J380" s="13">
        <v>1075.5499999999975</v>
      </c>
      <c r="K380" s="13" t="s">
        <v>14</v>
      </c>
      <c r="L380" s="13">
        <v>1075.5499999999975</v>
      </c>
    </row>
    <row r="381" spans="1:12" s="1" customFormat="1" ht="22.5" customHeight="1">
      <c r="A381" s="11" t="s">
        <v>255</v>
      </c>
      <c r="B381" s="12">
        <v>2012</v>
      </c>
      <c r="C381" s="12">
        <v>2012</v>
      </c>
      <c r="D381" s="11">
        <v>471053</v>
      </c>
      <c r="E381" s="11" t="s">
        <v>328</v>
      </c>
      <c r="F381" s="11" t="s">
        <v>30</v>
      </c>
      <c r="G381" s="13">
        <v>40500</v>
      </c>
      <c r="H381" s="13">
        <v>28366.98</v>
      </c>
      <c r="I381" s="13">
        <v>12133.02</v>
      </c>
      <c r="J381" s="13">
        <v>0</v>
      </c>
      <c r="K381" s="13" t="s">
        <v>14</v>
      </c>
      <c r="L381" s="13">
        <v>0</v>
      </c>
    </row>
    <row r="382" spans="1:12" s="1" customFormat="1" ht="22.5" customHeight="1">
      <c r="A382" s="11" t="s">
        <v>255</v>
      </c>
      <c r="B382" s="12">
        <v>2012</v>
      </c>
      <c r="C382" s="12">
        <v>2012</v>
      </c>
      <c r="D382" s="11">
        <v>471054</v>
      </c>
      <c r="E382" s="11" t="s">
        <v>329</v>
      </c>
      <c r="F382" s="11" t="s">
        <v>30</v>
      </c>
      <c r="G382" s="13">
        <v>40500</v>
      </c>
      <c r="H382" s="13">
        <v>24553.04</v>
      </c>
      <c r="I382" s="13">
        <v>12709.05</v>
      </c>
      <c r="J382" s="13">
        <v>3237.909999999998</v>
      </c>
      <c r="K382" s="13" t="s">
        <v>14</v>
      </c>
      <c r="L382" s="13">
        <v>3237.909999999998</v>
      </c>
    </row>
    <row r="383" spans="1:12" s="1" customFormat="1" ht="22.5" customHeight="1">
      <c r="A383" s="11" t="s">
        <v>255</v>
      </c>
      <c r="B383" s="12">
        <v>2012</v>
      </c>
      <c r="C383" s="12">
        <v>2012</v>
      </c>
      <c r="D383" s="11">
        <v>471055</v>
      </c>
      <c r="E383" s="11" t="s">
        <v>330</v>
      </c>
      <c r="F383" s="11" t="s">
        <v>30</v>
      </c>
      <c r="G383" s="13">
        <v>44528.24</v>
      </c>
      <c r="H383" s="13">
        <v>20403.2</v>
      </c>
      <c r="I383" s="13">
        <v>15000</v>
      </c>
      <c r="J383" s="13">
        <v>9125.039999999997</v>
      </c>
      <c r="K383" s="13" t="s">
        <v>14</v>
      </c>
      <c r="L383" s="13">
        <v>9125.039999999997</v>
      </c>
    </row>
    <row r="384" spans="1:12" s="1" customFormat="1" ht="32.25" customHeight="1">
      <c r="A384" s="11" t="s">
        <v>255</v>
      </c>
      <c r="B384" s="12">
        <v>2012</v>
      </c>
      <c r="C384" s="12">
        <v>2012</v>
      </c>
      <c r="D384" s="11">
        <v>471057</v>
      </c>
      <c r="E384" s="11" t="s">
        <v>331</v>
      </c>
      <c r="F384" s="11" t="s">
        <v>30</v>
      </c>
      <c r="G384" s="13">
        <v>40500</v>
      </c>
      <c r="H384" s="13">
        <v>32919.31</v>
      </c>
      <c r="I384" s="13">
        <v>6375</v>
      </c>
      <c r="J384" s="13">
        <v>1205.6900000000023</v>
      </c>
      <c r="K384" s="13" t="s">
        <v>14</v>
      </c>
      <c r="L384" s="13">
        <v>1205.6900000000023</v>
      </c>
    </row>
    <row r="385" spans="1:12" s="1" customFormat="1" ht="22.5" customHeight="1">
      <c r="A385" s="11" t="s">
        <v>255</v>
      </c>
      <c r="B385" s="12">
        <v>2012</v>
      </c>
      <c r="C385" s="12">
        <v>2012</v>
      </c>
      <c r="D385" s="11">
        <v>471058</v>
      </c>
      <c r="E385" s="11" t="s">
        <v>332</v>
      </c>
      <c r="F385" s="11" t="s">
        <v>30</v>
      </c>
      <c r="G385" s="13">
        <v>40500</v>
      </c>
      <c r="H385" s="13">
        <v>35725.37</v>
      </c>
      <c r="I385" s="13">
        <v>4583.75</v>
      </c>
      <c r="J385" s="13">
        <v>190.87999999999738</v>
      </c>
      <c r="K385" s="13" t="s">
        <v>14</v>
      </c>
      <c r="L385" s="13">
        <v>190.87999999999738</v>
      </c>
    </row>
    <row r="386" spans="1:12" s="1" customFormat="1" ht="22.5" customHeight="1">
      <c r="A386" s="11" t="s">
        <v>255</v>
      </c>
      <c r="B386" s="12">
        <v>2012</v>
      </c>
      <c r="C386" s="12">
        <v>2012</v>
      </c>
      <c r="D386" s="11">
        <v>471059</v>
      </c>
      <c r="E386" s="11" t="s">
        <v>333</v>
      </c>
      <c r="F386" s="11" t="s">
        <v>30</v>
      </c>
      <c r="G386" s="13">
        <v>40500</v>
      </c>
      <c r="H386" s="13">
        <v>22308.47</v>
      </c>
      <c r="I386" s="13">
        <v>16072.28</v>
      </c>
      <c r="J386" s="13">
        <v>2119.249999999998</v>
      </c>
      <c r="K386" s="13" t="s">
        <v>14</v>
      </c>
      <c r="L386" s="13">
        <v>2119.249999999998</v>
      </c>
    </row>
    <row r="387" spans="1:12" s="1" customFormat="1" ht="22.5" customHeight="1">
      <c r="A387" s="11" t="s">
        <v>255</v>
      </c>
      <c r="B387" s="12">
        <v>2012</v>
      </c>
      <c r="C387" s="12">
        <v>2012</v>
      </c>
      <c r="D387" s="11">
        <v>471060</v>
      </c>
      <c r="E387" s="11" t="s">
        <v>334</v>
      </c>
      <c r="F387" s="11" t="s">
        <v>30</v>
      </c>
      <c r="G387" s="13">
        <v>40500</v>
      </c>
      <c r="H387" s="13">
        <v>30259.22</v>
      </c>
      <c r="I387" s="13">
        <v>10240.78</v>
      </c>
      <c r="J387" s="13">
        <v>0</v>
      </c>
      <c r="K387" s="13" t="s">
        <v>14</v>
      </c>
      <c r="L387" s="13">
        <v>0</v>
      </c>
    </row>
    <row r="388" spans="1:12" s="1" customFormat="1" ht="22.5" customHeight="1">
      <c r="A388" s="11" t="s">
        <v>255</v>
      </c>
      <c r="B388" s="12">
        <v>2012</v>
      </c>
      <c r="C388" s="12">
        <v>2012</v>
      </c>
      <c r="D388" s="11">
        <v>471061</v>
      </c>
      <c r="E388" s="11" t="s">
        <v>335</v>
      </c>
      <c r="F388" s="11" t="s">
        <v>30</v>
      </c>
      <c r="G388" s="13">
        <v>40500</v>
      </c>
      <c r="H388" s="13">
        <v>36395.8</v>
      </c>
      <c r="I388" s="13">
        <v>4000</v>
      </c>
      <c r="J388" s="13">
        <v>104.19999999999709</v>
      </c>
      <c r="K388" s="13" t="s">
        <v>14</v>
      </c>
      <c r="L388" s="13">
        <v>104.19999999999709</v>
      </c>
    </row>
    <row r="389" spans="1:12" s="1" customFormat="1" ht="32.25" customHeight="1">
      <c r="A389" s="11" t="s">
        <v>255</v>
      </c>
      <c r="B389" s="12">
        <v>2012</v>
      </c>
      <c r="C389" s="12">
        <v>2012</v>
      </c>
      <c r="D389" s="11">
        <v>471062</v>
      </c>
      <c r="E389" s="11" t="s">
        <v>336</v>
      </c>
      <c r="F389" s="11" t="s">
        <v>30</v>
      </c>
      <c r="G389" s="13">
        <v>40500</v>
      </c>
      <c r="H389" s="13">
        <v>31694.46</v>
      </c>
      <c r="I389" s="13">
        <v>8805.54</v>
      </c>
      <c r="J389" s="13">
        <v>0</v>
      </c>
      <c r="K389" s="13" t="s">
        <v>14</v>
      </c>
      <c r="L389" s="13">
        <v>0</v>
      </c>
    </row>
    <row r="390" spans="1:12" s="1" customFormat="1" ht="22.5" customHeight="1">
      <c r="A390" s="11" t="s">
        <v>255</v>
      </c>
      <c r="B390" s="12">
        <v>2012</v>
      </c>
      <c r="C390" s="12">
        <v>2012</v>
      </c>
      <c r="D390" s="11">
        <v>471065</v>
      </c>
      <c r="E390" s="11" t="s">
        <v>337</v>
      </c>
      <c r="F390" s="11" t="s">
        <v>30</v>
      </c>
      <c r="G390" s="13">
        <v>40500</v>
      </c>
      <c r="H390" s="13">
        <v>34216.01</v>
      </c>
      <c r="I390" s="13">
        <v>3607.34</v>
      </c>
      <c r="J390" s="13">
        <v>2676.649999999998</v>
      </c>
      <c r="K390" s="13" t="s">
        <v>14</v>
      </c>
      <c r="L390" s="13">
        <v>2676.649999999998</v>
      </c>
    </row>
    <row r="391" spans="1:12" s="1" customFormat="1" ht="32.25" customHeight="1">
      <c r="A391" s="11" t="s">
        <v>255</v>
      </c>
      <c r="B391" s="12">
        <v>2012</v>
      </c>
      <c r="C391" s="12">
        <v>2012</v>
      </c>
      <c r="D391" s="11">
        <v>471067</v>
      </c>
      <c r="E391" s="11" t="s">
        <v>338</v>
      </c>
      <c r="F391" s="11" t="s">
        <v>30</v>
      </c>
      <c r="G391" s="13">
        <v>45500</v>
      </c>
      <c r="H391" s="13">
        <v>45330.79</v>
      </c>
      <c r="I391" s="13">
        <v>169.21</v>
      </c>
      <c r="J391" s="13">
        <v>-8.810729923425242E-13</v>
      </c>
      <c r="K391" s="13" t="s">
        <v>14</v>
      </c>
      <c r="L391" s="13">
        <v>-8.810729923425242E-13</v>
      </c>
    </row>
    <row r="392" spans="1:12" s="1" customFormat="1" ht="32.25" customHeight="1">
      <c r="A392" s="11" t="s">
        <v>255</v>
      </c>
      <c r="B392" s="12">
        <v>2012</v>
      </c>
      <c r="C392" s="12">
        <v>2012</v>
      </c>
      <c r="D392" s="11">
        <v>471068</v>
      </c>
      <c r="E392" s="11" t="s">
        <v>339</v>
      </c>
      <c r="F392" s="11" t="s">
        <v>30</v>
      </c>
      <c r="G392" s="13">
        <v>40584.3</v>
      </c>
      <c r="H392" s="13">
        <v>36568.33</v>
      </c>
      <c r="I392" s="13">
        <v>4015.97</v>
      </c>
      <c r="J392" s="13">
        <v>0</v>
      </c>
      <c r="K392" s="13" t="s">
        <v>14</v>
      </c>
      <c r="L392" s="13">
        <v>0</v>
      </c>
    </row>
    <row r="393" spans="1:12" s="1" customFormat="1" ht="22.5" customHeight="1">
      <c r="A393" s="11" t="s">
        <v>255</v>
      </c>
      <c r="B393" s="12">
        <v>2012</v>
      </c>
      <c r="C393" s="12">
        <v>2012</v>
      </c>
      <c r="D393" s="11">
        <v>471069</v>
      </c>
      <c r="E393" s="11" t="s">
        <v>340</v>
      </c>
      <c r="F393" s="11" t="s">
        <v>30</v>
      </c>
      <c r="G393" s="13">
        <v>40500</v>
      </c>
      <c r="H393" s="13">
        <v>24770.67</v>
      </c>
      <c r="I393" s="13">
        <v>14444.16</v>
      </c>
      <c r="J393" s="13">
        <v>1285.1699999999983</v>
      </c>
      <c r="K393" s="13" t="s">
        <v>14</v>
      </c>
      <c r="L393" s="13">
        <v>1285.1699999999983</v>
      </c>
    </row>
    <row r="394" spans="1:12" s="1" customFormat="1" ht="22.5" customHeight="1">
      <c r="A394" s="11" t="s">
        <v>255</v>
      </c>
      <c r="B394" s="12">
        <v>2012</v>
      </c>
      <c r="C394" s="12">
        <v>2012</v>
      </c>
      <c r="D394" s="11">
        <v>471070</v>
      </c>
      <c r="E394" s="11" t="s">
        <v>341</v>
      </c>
      <c r="F394" s="11" t="s">
        <v>30</v>
      </c>
      <c r="G394" s="13">
        <v>40500</v>
      </c>
      <c r="H394" s="13">
        <v>19943.66</v>
      </c>
      <c r="I394" s="13">
        <v>20556.34</v>
      </c>
      <c r="J394" s="13">
        <v>0</v>
      </c>
      <c r="K394" s="13" t="s">
        <v>14</v>
      </c>
      <c r="L394" s="13">
        <v>0</v>
      </c>
    </row>
    <row r="395" spans="1:12" s="1" customFormat="1" ht="22.5" customHeight="1">
      <c r="A395" s="11" t="s">
        <v>255</v>
      </c>
      <c r="B395" s="12">
        <v>2012</v>
      </c>
      <c r="C395" s="12">
        <v>2012</v>
      </c>
      <c r="D395" s="11">
        <v>471071</v>
      </c>
      <c r="E395" s="11" t="s">
        <v>342</v>
      </c>
      <c r="F395" s="11" t="s">
        <v>30</v>
      </c>
      <c r="G395" s="13">
        <v>44441.13</v>
      </c>
      <c r="H395" s="13">
        <v>21214.17</v>
      </c>
      <c r="I395" s="13">
        <v>19699.8</v>
      </c>
      <c r="J395" s="13">
        <v>3527.16</v>
      </c>
      <c r="K395" s="13" t="s">
        <v>14</v>
      </c>
      <c r="L395" s="13">
        <v>3527.16</v>
      </c>
    </row>
    <row r="396" spans="1:12" s="1" customFormat="1" ht="32.25" customHeight="1">
      <c r="A396" s="11" t="s">
        <v>255</v>
      </c>
      <c r="B396" s="12">
        <v>2012</v>
      </c>
      <c r="C396" s="12">
        <v>2012</v>
      </c>
      <c r="D396" s="11">
        <v>471072</v>
      </c>
      <c r="E396" s="11" t="s">
        <v>343</v>
      </c>
      <c r="F396" s="11" t="s">
        <v>30</v>
      </c>
      <c r="G396" s="13">
        <v>40500</v>
      </c>
      <c r="H396" s="13">
        <v>26611.9</v>
      </c>
      <c r="I396" s="13">
        <v>13536</v>
      </c>
      <c r="J396" s="13">
        <v>352.09999999999854</v>
      </c>
      <c r="K396" s="13" t="s">
        <v>14</v>
      </c>
      <c r="L396" s="13">
        <v>352.09999999999854</v>
      </c>
    </row>
    <row r="397" spans="1:12" s="1" customFormat="1" ht="22.5" customHeight="1">
      <c r="A397" s="11" t="s">
        <v>255</v>
      </c>
      <c r="B397" s="12">
        <v>2012</v>
      </c>
      <c r="C397" s="12">
        <v>2012</v>
      </c>
      <c r="D397" s="11">
        <v>471074</v>
      </c>
      <c r="E397" s="11" t="s">
        <v>344</v>
      </c>
      <c r="F397" s="11" t="s">
        <v>30</v>
      </c>
      <c r="G397" s="13">
        <v>41200</v>
      </c>
      <c r="H397" s="13">
        <v>37285.020000000004</v>
      </c>
      <c r="I397" s="13">
        <v>2165</v>
      </c>
      <c r="J397" s="13">
        <v>1749.979999999996</v>
      </c>
      <c r="K397" s="13" t="s">
        <v>14</v>
      </c>
      <c r="L397" s="13">
        <v>1749.979999999996</v>
      </c>
    </row>
    <row r="398" spans="1:12" s="1" customFormat="1" ht="22.5" customHeight="1">
      <c r="A398" s="11" t="s">
        <v>255</v>
      </c>
      <c r="B398" s="12">
        <v>2012</v>
      </c>
      <c r="C398" s="12">
        <v>2012</v>
      </c>
      <c r="D398" s="11">
        <v>471075</v>
      </c>
      <c r="E398" s="11" t="s">
        <v>345</v>
      </c>
      <c r="F398" s="11" t="s">
        <v>30</v>
      </c>
      <c r="G398" s="13">
        <v>50500</v>
      </c>
      <c r="H398" s="13">
        <v>42493.78</v>
      </c>
      <c r="I398" s="13">
        <v>6631</v>
      </c>
      <c r="J398" s="13">
        <v>1375.2200000000012</v>
      </c>
      <c r="K398" s="13" t="s">
        <v>14</v>
      </c>
      <c r="L398" s="13">
        <v>1375.2200000000012</v>
      </c>
    </row>
    <row r="399" spans="1:12" s="1" customFormat="1" ht="22.5" customHeight="1">
      <c r="A399" s="11" t="s">
        <v>255</v>
      </c>
      <c r="B399" s="12">
        <v>2012</v>
      </c>
      <c r="C399" s="12">
        <v>2012</v>
      </c>
      <c r="D399" s="11">
        <v>471076</v>
      </c>
      <c r="E399" s="11" t="s">
        <v>346</v>
      </c>
      <c r="F399" s="11" t="s">
        <v>30</v>
      </c>
      <c r="G399" s="13">
        <v>40500</v>
      </c>
      <c r="H399" s="13">
        <v>13661.09</v>
      </c>
      <c r="I399" s="13">
        <v>19532.39</v>
      </c>
      <c r="J399" s="13">
        <v>7306.52</v>
      </c>
      <c r="K399" s="13" t="s">
        <v>14</v>
      </c>
      <c r="L399" s="13">
        <v>7306.52</v>
      </c>
    </row>
    <row r="400" spans="1:12" s="1" customFormat="1" ht="22.5" customHeight="1">
      <c r="A400" s="11" t="s">
        <v>255</v>
      </c>
      <c r="B400" s="12">
        <v>2012</v>
      </c>
      <c r="C400" s="12">
        <v>2012</v>
      </c>
      <c r="D400" s="11">
        <v>471077</v>
      </c>
      <c r="E400" s="11" t="s">
        <v>347</v>
      </c>
      <c r="F400" s="11" t="s">
        <v>30</v>
      </c>
      <c r="G400" s="13">
        <v>40500</v>
      </c>
      <c r="H400" s="13">
        <v>14913.28</v>
      </c>
      <c r="I400" s="13">
        <v>25506.719999999998</v>
      </c>
      <c r="J400" s="13">
        <v>80.00000000000364</v>
      </c>
      <c r="K400" s="13" t="s">
        <v>14</v>
      </c>
      <c r="L400" s="13">
        <v>80.00000000000364</v>
      </c>
    </row>
    <row r="401" spans="1:12" s="1" customFormat="1" ht="22.5" customHeight="1">
      <c r="A401" s="11" t="s">
        <v>255</v>
      </c>
      <c r="B401" s="12">
        <v>2012</v>
      </c>
      <c r="C401" s="12">
        <v>2012</v>
      </c>
      <c r="D401" s="11">
        <v>471078</v>
      </c>
      <c r="E401" s="11" t="s">
        <v>348</v>
      </c>
      <c r="F401" s="11" t="s">
        <v>30</v>
      </c>
      <c r="G401" s="13">
        <v>40500</v>
      </c>
      <c r="H401" s="13">
        <v>21823.659999999996</v>
      </c>
      <c r="I401" s="13">
        <v>18676.34</v>
      </c>
      <c r="J401" s="13">
        <v>0</v>
      </c>
      <c r="K401" s="13" t="s">
        <v>14</v>
      </c>
      <c r="L401" s="13">
        <v>0</v>
      </c>
    </row>
    <row r="402" spans="1:12" s="1" customFormat="1" ht="22.5" customHeight="1">
      <c r="A402" s="11" t="s">
        <v>255</v>
      </c>
      <c r="B402" s="12">
        <v>2012</v>
      </c>
      <c r="C402" s="12">
        <v>2012</v>
      </c>
      <c r="D402" s="11">
        <v>471080</v>
      </c>
      <c r="E402" s="11" t="s">
        <v>349</v>
      </c>
      <c r="F402" s="11" t="s">
        <v>30</v>
      </c>
      <c r="G402" s="13">
        <v>40500</v>
      </c>
      <c r="H402" s="13">
        <v>37667.81</v>
      </c>
      <c r="I402" s="13">
        <v>2080.8</v>
      </c>
      <c r="J402" s="13">
        <v>751.3900000000021</v>
      </c>
      <c r="K402" s="13" t="s">
        <v>14</v>
      </c>
      <c r="L402" s="13">
        <v>751.3900000000021</v>
      </c>
    </row>
    <row r="403" spans="1:12" s="1" customFormat="1" ht="22.5" customHeight="1">
      <c r="A403" s="11" t="s">
        <v>255</v>
      </c>
      <c r="B403" s="12">
        <v>2012</v>
      </c>
      <c r="C403" s="12">
        <v>2012</v>
      </c>
      <c r="D403" s="11">
        <v>471081</v>
      </c>
      <c r="E403" s="11" t="s">
        <v>350</v>
      </c>
      <c r="F403" s="11" t="s">
        <v>30</v>
      </c>
      <c r="G403" s="13">
        <v>40500</v>
      </c>
      <c r="H403" s="13">
        <v>29080.029999999995</v>
      </c>
      <c r="I403" s="13">
        <v>7971.68</v>
      </c>
      <c r="J403" s="13">
        <v>3448.2900000000045</v>
      </c>
      <c r="K403" s="13" t="s">
        <v>14</v>
      </c>
      <c r="L403" s="13">
        <v>3448.2900000000045</v>
      </c>
    </row>
    <row r="404" spans="1:12" s="1" customFormat="1" ht="22.5" customHeight="1">
      <c r="A404" s="11" t="s">
        <v>255</v>
      </c>
      <c r="B404" s="12">
        <v>2012</v>
      </c>
      <c r="C404" s="12">
        <v>2012</v>
      </c>
      <c r="D404" s="11">
        <v>471082</v>
      </c>
      <c r="E404" s="11" t="s">
        <v>351</v>
      </c>
      <c r="F404" s="11" t="s">
        <v>30</v>
      </c>
      <c r="G404" s="13">
        <v>40500</v>
      </c>
      <c r="H404" s="13">
        <v>25284.81</v>
      </c>
      <c r="I404" s="13">
        <v>10000</v>
      </c>
      <c r="J404" s="13">
        <v>5215.189999999999</v>
      </c>
      <c r="K404" s="13" t="s">
        <v>14</v>
      </c>
      <c r="L404" s="13">
        <v>5215.189999999999</v>
      </c>
    </row>
    <row r="405" spans="1:12" s="1" customFormat="1" ht="32.25" customHeight="1">
      <c r="A405" s="11" t="s">
        <v>255</v>
      </c>
      <c r="B405" s="12">
        <v>2012</v>
      </c>
      <c r="C405" s="12">
        <v>2012</v>
      </c>
      <c r="D405" s="11">
        <v>471083</v>
      </c>
      <c r="E405" s="11" t="s">
        <v>352</v>
      </c>
      <c r="F405" s="11" t="s">
        <v>30</v>
      </c>
      <c r="G405" s="13">
        <v>40500</v>
      </c>
      <c r="H405" s="13">
        <v>39628.19</v>
      </c>
      <c r="I405" s="13">
        <v>871.81</v>
      </c>
      <c r="J405" s="13">
        <v>-2.3874235921539366E-12</v>
      </c>
      <c r="K405" s="13" t="s">
        <v>14</v>
      </c>
      <c r="L405" s="13">
        <v>-2.3874235921539366E-12</v>
      </c>
    </row>
    <row r="406" spans="1:12" s="1" customFormat="1" ht="22.5" customHeight="1">
      <c r="A406" s="11" t="s">
        <v>255</v>
      </c>
      <c r="B406" s="12">
        <v>2012</v>
      </c>
      <c r="C406" s="12">
        <v>2012</v>
      </c>
      <c r="D406" s="11">
        <v>471084</v>
      </c>
      <c r="E406" s="11" t="s">
        <v>353</v>
      </c>
      <c r="F406" s="11" t="s">
        <v>30</v>
      </c>
      <c r="G406" s="13">
        <v>40500</v>
      </c>
      <c r="H406" s="13">
        <v>33038.68000000001</v>
      </c>
      <c r="I406" s="13">
        <v>2600</v>
      </c>
      <c r="J406" s="13">
        <v>4861.319999999992</v>
      </c>
      <c r="K406" s="13" t="s">
        <v>14</v>
      </c>
      <c r="L406" s="13">
        <v>4861.319999999992</v>
      </c>
    </row>
    <row r="407" spans="1:12" s="1" customFormat="1" ht="22.5" customHeight="1">
      <c r="A407" s="11" t="s">
        <v>255</v>
      </c>
      <c r="B407" s="12">
        <v>2012</v>
      </c>
      <c r="C407" s="12">
        <v>2012</v>
      </c>
      <c r="D407" s="11">
        <v>471085</v>
      </c>
      <c r="E407" s="11" t="s">
        <v>354</v>
      </c>
      <c r="F407" s="11" t="s">
        <v>30</v>
      </c>
      <c r="G407" s="13">
        <v>40500</v>
      </c>
      <c r="H407" s="13">
        <v>34088.079999999994</v>
      </c>
      <c r="I407" s="13">
        <v>5608.47</v>
      </c>
      <c r="J407" s="13">
        <v>803.4500000000053</v>
      </c>
      <c r="K407" s="13" t="s">
        <v>14</v>
      </c>
      <c r="L407" s="13">
        <v>803.4500000000053</v>
      </c>
    </row>
    <row r="408" spans="1:12" s="1" customFormat="1" ht="22.5" customHeight="1">
      <c r="A408" s="11" t="s">
        <v>255</v>
      </c>
      <c r="B408" s="12">
        <v>2012</v>
      </c>
      <c r="C408" s="12">
        <v>2012</v>
      </c>
      <c r="D408" s="11">
        <v>471087</v>
      </c>
      <c r="E408" s="11" t="s">
        <v>355</v>
      </c>
      <c r="F408" s="11" t="s">
        <v>30</v>
      </c>
      <c r="G408" s="13">
        <v>40500</v>
      </c>
      <c r="H408" s="13">
        <v>27913.05</v>
      </c>
      <c r="I408" s="13">
        <v>12576.09</v>
      </c>
      <c r="J408" s="13">
        <v>10.860000000000582</v>
      </c>
      <c r="K408" s="13" t="s">
        <v>14</v>
      </c>
      <c r="L408" s="13">
        <v>10.860000000000582</v>
      </c>
    </row>
    <row r="409" spans="1:12" s="1" customFormat="1" ht="32.25" customHeight="1">
      <c r="A409" s="11" t="s">
        <v>255</v>
      </c>
      <c r="B409" s="12">
        <v>2012</v>
      </c>
      <c r="C409" s="12">
        <v>2012</v>
      </c>
      <c r="D409" s="11">
        <v>471088</v>
      </c>
      <c r="E409" s="11" t="s">
        <v>356</v>
      </c>
      <c r="F409" s="11" t="s">
        <v>30</v>
      </c>
      <c r="G409" s="13">
        <v>41974.95</v>
      </c>
      <c r="H409" s="13">
        <v>21721.370000000003</v>
      </c>
      <c r="I409" s="13">
        <v>8352.95</v>
      </c>
      <c r="J409" s="13">
        <v>11900.629999999994</v>
      </c>
      <c r="K409" s="13" t="s">
        <v>14</v>
      </c>
      <c r="L409" s="13">
        <v>11900.629999999994</v>
      </c>
    </row>
    <row r="410" spans="1:12" s="1" customFormat="1" ht="32.25" customHeight="1">
      <c r="A410" s="11" t="s">
        <v>255</v>
      </c>
      <c r="B410" s="12">
        <v>2012</v>
      </c>
      <c r="C410" s="12">
        <v>2012</v>
      </c>
      <c r="D410" s="11">
        <v>471089</v>
      </c>
      <c r="E410" s="11" t="s">
        <v>357</v>
      </c>
      <c r="F410" s="11" t="s">
        <v>30</v>
      </c>
      <c r="G410" s="13">
        <v>43000</v>
      </c>
      <c r="H410" s="13">
        <v>25847.94</v>
      </c>
      <c r="I410" s="13">
        <v>15000</v>
      </c>
      <c r="J410" s="13">
        <v>2152.0600000000013</v>
      </c>
      <c r="K410" s="13" t="s">
        <v>14</v>
      </c>
      <c r="L410" s="13">
        <v>2152.0600000000013</v>
      </c>
    </row>
    <row r="411" spans="1:12" s="1" customFormat="1" ht="22.5" customHeight="1">
      <c r="A411" s="11" t="s">
        <v>255</v>
      </c>
      <c r="B411" s="12">
        <v>2012</v>
      </c>
      <c r="C411" s="12">
        <v>2012</v>
      </c>
      <c r="D411" s="11">
        <v>471090</v>
      </c>
      <c r="E411" s="11" t="s">
        <v>358</v>
      </c>
      <c r="F411" s="11" t="s">
        <v>30</v>
      </c>
      <c r="G411" s="13">
        <v>40500</v>
      </c>
      <c r="H411" s="13">
        <v>27333.000000000004</v>
      </c>
      <c r="I411" s="13">
        <v>7000</v>
      </c>
      <c r="J411" s="13">
        <v>6166.999999999996</v>
      </c>
      <c r="K411" s="13" t="s">
        <v>14</v>
      </c>
      <c r="L411" s="13">
        <v>6166.999999999996</v>
      </c>
    </row>
    <row r="412" spans="1:12" s="1" customFormat="1" ht="32.25" customHeight="1">
      <c r="A412" s="11" t="s">
        <v>255</v>
      </c>
      <c r="B412" s="12">
        <v>2012</v>
      </c>
      <c r="C412" s="12">
        <v>2012</v>
      </c>
      <c r="D412" s="11">
        <v>471091</v>
      </c>
      <c r="E412" s="11" t="s">
        <v>359</v>
      </c>
      <c r="F412" s="11" t="s">
        <v>30</v>
      </c>
      <c r="G412" s="13">
        <v>40500</v>
      </c>
      <c r="H412" s="13">
        <v>27658.93</v>
      </c>
      <c r="I412" s="13">
        <v>9171.85</v>
      </c>
      <c r="J412" s="13">
        <v>3669.2199999999993</v>
      </c>
      <c r="K412" s="13" t="s">
        <v>14</v>
      </c>
      <c r="L412" s="13">
        <v>3669.2199999999993</v>
      </c>
    </row>
    <row r="413" spans="1:12" s="1" customFormat="1" ht="22.5" customHeight="1">
      <c r="A413" s="11" t="s">
        <v>255</v>
      </c>
      <c r="B413" s="12">
        <v>2012</v>
      </c>
      <c r="C413" s="12">
        <v>2012</v>
      </c>
      <c r="D413" s="11">
        <v>471092</v>
      </c>
      <c r="E413" s="11" t="s">
        <v>360</v>
      </c>
      <c r="F413" s="11" t="s">
        <v>30</v>
      </c>
      <c r="G413" s="13">
        <v>57921</v>
      </c>
      <c r="H413" s="13">
        <v>35189.43000000001</v>
      </c>
      <c r="I413" s="13">
        <v>22112.28</v>
      </c>
      <c r="J413" s="13">
        <v>619.2899999999936</v>
      </c>
      <c r="K413" s="13" t="s">
        <v>14</v>
      </c>
      <c r="L413" s="13">
        <v>619.2899999999936</v>
      </c>
    </row>
    <row r="414" spans="1:12" s="1" customFormat="1" ht="22.5" customHeight="1">
      <c r="A414" s="11" t="s">
        <v>255</v>
      </c>
      <c r="B414" s="12">
        <v>2012</v>
      </c>
      <c r="C414" s="12">
        <v>2012</v>
      </c>
      <c r="D414" s="11">
        <v>471093</v>
      </c>
      <c r="E414" s="11" t="s">
        <v>361</v>
      </c>
      <c r="F414" s="11" t="s">
        <v>30</v>
      </c>
      <c r="G414" s="13">
        <v>40500</v>
      </c>
      <c r="H414" s="13">
        <v>14688.82</v>
      </c>
      <c r="I414" s="13">
        <v>6600</v>
      </c>
      <c r="J414" s="13">
        <v>19211.18</v>
      </c>
      <c r="K414" s="13" t="s">
        <v>14</v>
      </c>
      <c r="L414" s="13">
        <v>19211.18</v>
      </c>
    </row>
    <row r="415" spans="1:12" s="1" customFormat="1" ht="22.5" customHeight="1">
      <c r="A415" s="11" t="s">
        <v>255</v>
      </c>
      <c r="B415" s="12">
        <v>2012</v>
      </c>
      <c r="C415" s="12">
        <v>2012</v>
      </c>
      <c r="D415" s="11">
        <v>471094</v>
      </c>
      <c r="E415" s="11" t="s">
        <v>362</v>
      </c>
      <c r="F415" s="11" t="s">
        <v>30</v>
      </c>
      <c r="G415" s="13">
        <v>37847.16</v>
      </c>
      <c r="H415" s="13">
        <v>32153.95</v>
      </c>
      <c r="I415" s="13">
        <v>5660.46</v>
      </c>
      <c r="J415" s="13">
        <v>32.75000000000273</v>
      </c>
      <c r="K415" s="13" t="s">
        <v>14</v>
      </c>
      <c r="L415" s="13">
        <v>32.75000000000273</v>
      </c>
    </row>
    <row r="416" spans="1:12" s="1" customFormat="1" ht="22.5" customHeight="1">
      <c r="A416" s="11" t="s">
        <v>255</v>
      </c>
      <c r="B416" s="12">
        <v>2012</v>
      </c>
      <c r="C416" s="12">
        <v>2012</v>
      </c>
      <c r="D416" s="11">
        <v>471095</v>
      </c>
      <c r="E416" s="11" t="s">
        <v>363</v>
      </c>
      <c r="F416" s="11" t="s">
        <v>30</v>
      </c>
      <c r="G416" s="13">
        <v>40500</v>
      </c>
      <c r="H416" s="13">
        <v>25480.849999999995</v>
      </c>
      <c r="I416" s="13">
        <v>4149.6</v>
      </c>
      <c r="J416" s="13">
        <v>10869.550000000005</v>
      </c>
      <c r="K416" s="13" t="s">
        <v>14</v>
      </c>
      <c r="L416" s="13">
        <v>10869.550000000005</v>
      </c>
    </row>
    <row r="417" spans="1:12" s="1" customFormat="1" ht="22.5" customHeight="1">
      <c r="A417" s="11" t="s">
        <v>255</v>
      </c>
      <c r="B417" s="12">
        <v>2012</v>
      </c>
      <c r="C417" s="12">
        <v>2012</v>
      </c>
      <c r="D417" s="11">
        <v>471097</v>
      </c>
      <c r="E417" s="11" t="s">
        <v>364</v>
      </c>
      <c r="F417" s="11" t="s">
        <v>30</v>
      </c>
      <c r="G417" s="13">
        <v>40500</v>
      </c>
      <c r="H417" s="13">
        <v>24195.79</v>
      </c>
      <c r="I417" s="13">
        <v>16304.21</v>
      </c>
      <c r="J417" s="13">
        <v>0</v>
      </c>
      <c r="K417" s="13" t="s">
        <v>14</v>
      </c>
      <c r="L417" s="13">
        <v>0</v>
      </c>
    </row>
    <row r="418" spans="1:12" s="1" customFormat="1" ht="22.5" customHeight="1">
      <c r="A418" s="11" t="s">
        <v>255</v>
      </c>
      <c r="B418" s="12">
        <v>2012</v>
      </c>
      <c r="C418" s="12">
        <v>2012</v>
      </c>
      <c r="D418" s="11">
        <v>471098</v>
      </c>
      <c r="E418" s="11" t="s">
        <v>365</v>
      </c>
      <c r="F418" s="11" t="s">
        <v>30</v>
      </c>
      <c r="G418" s="13">
        <v>40500</v>
      </c>
      <c r="H418" s="13">
        <v>24752.480000000003</v>
      </c>
      <c r="I418" s="13">
        <v>6212.96</v>
      </c>
      <c r="J418" s="13">
        <v>9534.559999999998</v>
      </c>
      <c r="K418" s="13" t="s">
        <v>14</v>
      </c>
      <c r="L418" s="13">
        <v>9534.559999999998</v>
      </c>
    </row>
    <row r="419" spans="1:12" s="1" customFormat="1" ht="22.5" customHeight="1">
      <c r="A419" s="11" t="s">
        <v>255</v>
      </c>
      <c r="B419" s="12">
        <v>2012</v>
      </c>
      <c r="C419" s="12">
        <v>2012</v>
      </c>
      <c r="D419" s="11">
        <v>471099</v>
      </c>
      <c r="E419" s="11" t="s">
        <v>366</v>
      </c>
      <c r="F419" s="11" t="s">
        <v>30</v>
      </c>
      <c r="G419" s="13">
        <v>40500</v>
      </c>
      <c r="H419" s="13">
        <v>19652.549999999996</v>
      </c>
      <c r="I419" s="13">
        <v>20256.88</v>
      </c>
      <c r="J419" s="13">
        <v>590.5700000000033</v>
      </c>
      <c r="K419" s="13" t="s">
        <v>14</v>
      </c>
      <c r="L419" s="13">
        <v>590.5700000000033</v>
      </c>
    </row>
    <row r="420" spans="1:12" s="1" customFormat="1" ht="32.25" customHeight="1">
      <c r="A420" s="11" t="s">
        <v>255</v>
      </c>
      <c r="B420" s="12">
        <v>2012</v>
      </c>
      <c r="C420" s="12">
        <v>2012</v>
      </c>
      <c r="D420" s="11">
        <v>471100</v>
      </c>
      <c r="E420" s="11" t="s">
        <v>367</v>
      </c>
      <c r="F420" s="11" t="s">
        <v>30</v>
      </c>
      <c r="G420" s="13">
        <v>40500</v>
      </c>
      <c r="H420" s="13">
        <v>39502.17</v>
      </c>
      <c r="I420" s="13">
        <v>997.83</v>
      </c>
      <c r="J420" s="13">
        <v>1.7053025658242404E-12</v>
      </c>
      <c r="K420" s="13" t="s">
        <v>14</v>
      </c>
      <c r="L420" s="13">
        <v>1.7053025658242404E-12</v>
      </c>
    </row>
    <row r="421" spans="1:12" s="1" customFormat="1" ht="22.5" customHeight="1">
      <c r="A421" s="11" t="s">
        <v>255</v>
      </c>
      <c r="B421" s="12">
        <v>2012</v>
      </c>
      <c r="C421" s="12">
        <v>2012</v>
      </c>
      <c r="D421" s="11">
        <v>471101</v>
      </c>
      <c r="E421" s="11" t="s">
        <v>368</v>
      </c>
      <c r="F421" s="11" t="s">
        <v>30</v>
      </c>
      <c r="G421" s="13">
        <v>40500</v>
      </c>
      <c r="H421" s="13">
        <v>32776.04</v>
      </c>
      <c r="I421" s="13">
        <v>4000</v>
      </c>
      <c r="J421" s="13">
        <v>3723.959999999999</v>
      </c>
      <c r="K421" s="13" t="s">
        <v>14</v>
      </c>
      <c r="L421" s="13">
        <v>3723.959999999999</v>
      </c>
    </row>
    <row r="422" spans="1:12" s="1" customFormat="1" ht="22.5" customHeight="1">
      <c r="A422" s="11" t="s">
        <v>255</v>
      </c>
      <c r="B422" s="12">
        <v>2012</v>
      </c>
      <c r="C422" s="12">
        <v>2012</v>
      </c>
      <c r="D422" s="11">
        <v>471103</v>
      </c>
      <c r="E422" s="11" t="s">
        <v>369</v>
      </c>
      <c r="F422" s="11" t="s">
        <v>30</v>
      </c>
      <c r="G422" s="13">
        <v>41000</v>
      </c>
      <c r="H422" s="13">
        <v>39034.310000000005</v>
      </c>
      <c r="I422" s="13">
        <v>1000</v>
      </c>
      <c r="J422" s="13">
        <v>965.689999999995</v>
      </c>
      <c r="K422" s="13" t="s">
        <v>14</v>
      </c>
      <c r="L422" s="13">
        <v>965.689999999995</v>
      </c>
    </row>
    <row r="423" spans="1:12" s="1" customFormat="1" ht="22.5" customHeight="1">
      <c r="A423" s="11" t="s">
        <v>255</v>
      </c>
      <c r="B423" s="12">
        <v>2012</v>
      </c>
      <c r="C423" s="12">
        <v>2012</v>
      </c>
      <c r="D423" s="11">
        <v>471105</v>
      </c>
      <c r="E423" s="11" t="s">
        <v>370</v>
      </c>
      <c r="F423" s="11" t="s">
        <v>30</v>
      </c>
      <c r="G423" s="13">
        <v>62477.29</v>
      </c>
      <c r="H423" s="13">
        <v>41986.65</v>
      </c>
      <c r="I423" s="13">
        <v>18220</v>
      </c>
      <c r="J423" s="13">
        <v>2270.6399999999994</v>
      </c>
      <c r="K423" s="13" t="s">
        <v>14</v>
      </c>
      <c r="L423" s="13">
        <v>2270.6399999999994</v>
      </c>
    </row>
    <row r="424" spans="1:12" s="1" customFormat="1" ht="22.5" customHeight="1">
      <c r="A424" s="11" t="s">
        <v>255</v>
      </c>
      <c r="B424" s="12">
        <v>2012</v>
      </c>
      <c r="C424" s="12">
        <v>2012</v>
      </c>
      <c r="D424" s="11">
        <v>471106</v>
      </c>
      <c r="E424" s="11" t="s">
        <v>371</v>
      </c>
      <c r="F424" s="11" t="s">
        <v>30</v>
      </c>
      <c r="G424" s="13">
        <v>40500</v>
      </c>
      <c r="H424" s="13">
        <v>37562.86</v>
      </c>
      <c r="I424" s="13">
        <v>2937.14</v>
      </c>
      <c r="J424" s="13">
        <v>0</v>
      </c>
      <c r="K424" s="13" t="s">
        <v>14</v>
      </c>
      <c r="L424" s="13">
        <v>0</v>
      </c>
    </row>
    <row r="425" spans="1:12" s="1" customFormat="1" ht="22.5" customHeight="1">
      <c r="A425" s="11" t="s">
        <v>255</v>
      </c>
      <c r="B425" s="12">
        <v>2012</v>
      </c>
      <c r="C425" s="12">
        <v>2012</v>
      </c>
      <c r="D425" s="11">
        <v>471107</v>
      </c>
      <c r="E425" s="11" t="s">
        <v>372</v>
      </c>
      <c r="F425" s="11" t="s">
        <v>30</v>
      </c>
      <c r="G425" s="13">
        <v>40500</v>
      </c>
      <c r="H425" s="13">
        <v>25162.88</v>
      </c>
      <c r="I425" s="13">
        <v>15337.12</v>
      </c>
      <c r="J425" s="13">
        <v>0</v>
      </c>
      <c r="K425" s="13" t="s">
        <v>14</v>
      </c>
      <c r="L425" s="13">
        <v>0</v>
      </c>
    </row>
    <row r="426" spans="1:12" s="1" customFormat="1" ht="22.5" customHeight="1">
      <c r="A426" s="11" t="s">
        <v>255</v>
      </c>
      <c r="B426" s="12">
        <v>2012</v>
      </c>
      <c r="C426" s="12">
        <v>2012</v>
      </c>
      <c r="D426" s="11">
        <v>471108</v>
      </c>
      <c r="E426" s="11" t="s">
        <v>373</v>
      </c>
      <c r="F426" s="11" t="s">
        <v>30</v>
      </c>
      <c r="G426" s="13">
        <v>45780</v>
      </c>
      <c r="H426" s="13">
        <v>23010.319999999996</v>
      </c>
      <c r="I426" s="13">
        <v>22769.68</v>
      </c>
      <c r="J426" s="13">
        <v>0</v>
      </c>
      <c r="K426" s="13" t="s">
        <v>14</v>
      </c>
      <c r="L426" s="13">
        <v>0</v>
      </c>
    </row>
    <row r="427" spans="1:12" s="1" customFormat="1" ht="22.5" customHeight="1">
      <c r="A427" s="11" t="s">
        <v>255</v>
      </c>
      <c r="B427" s="12">
        <v>2012</v>
      </c>
      <c r="C427" s="12">
        <v>2012</v>
      </c>
      <c r="D427" s="11">
        <v>471109</v>
      </c>
      <c r="E427" s="11" t="s">
        <v>374</v>
      </c>
      <c r="F427" s="11" t="s">
        <v>30</v>
      </c>
      <c r="G427" s="13">
        <v>58900</v>
      </c>
      <c r="H427" s="13">
        <v>23923.920000000006</v>
      </c>
      <c r="I427" s="13">
        <v>18400</v>
      </c>
      <c r="J427" s="13">
        <v>16576.079999999994</v>
      </c>
      <c r="K427" s="13" t="s">
        <v>14</v>
      </c>
      <c r="L427" s="13">
        <v>16576.079999999994</v>
      </c>
    </row>
    <row r="428" spans="1:12" s="1" customFormat="1" ht="22.5" customHeight="1">
      <c r="A428" s="11" t="s">
        <v>255</v>
      </c>
      <c r="B428" s="12">
        <v>2012</v>
      </c>
      <c r="C428" s="12">
        <v>2012</v>
      </c>
      <c r="D428" s="11">
        <v>471110</v>
      </c>
      <c r="E428" s="11" t="s">
        <v>375</v>
      </c>
      <c r="F428" s="11" t="s">
        <v>30</v>
      </c>
      <c r="G428" s="13">
        <v>40500</v>
      </c>
      <c r="H428" s="13">
        <v>34697</v>
      </c>
      <c r="I428" s="13">
        <v>5803</v>
      </c>
      <c r="J428" s="13">
        <v>0</v>
      </c>
      <c r="K428" s="13" t="s">
        <v>14</v>
      </c>
      <c r="L428" s="13">
        <v>0</v>
      </c>
    </row>
    <row r="429" spans="1:12" s="1" customFormat="1" ht="22.5" customHeight="1">
      <c r="A429" s="11" t="s">
        <v>255</v>
      </c>
      <c r="B429" s="12">
        <v>2012</v>
      </c>
      <c r="C429" s="12">
        <v>2012</v>
      </c>
      <c r="D429" s="11">
        <v>471111</v>
      </c>
      <c r="E429" s="11" t="s">
        <v>376</v>
      </c>
      <c r="F429" s="11" t="s">
        <v>30</v>
      </c>
      <c r="G429" s="13">
        <v>66313.39</v>
      </c>
      <c r="H429" s="13">
        <v>53169.850000000006</v>
      </c>
      <c r="I429" s="13">
        <v>7208.2</v>
      </c>
      <c r="J429" s="13">
        <v>5935.339999999994</v>
      </c>
      <c r="K429" s="13" t="s">
        <v>14</v>
      </c>
      <c r="L429" s="13">
        <v>5935.339999999994</v>
      </c>
    </row>
    <row r="430" spans="1:12" s="1" customFormat="1" ht="22.5" customHeight="1">
      <c r="A430" s="11" t="s">
        <v>255</v>
      </c>
      <c r="B430" s="12">
        <v>2012</v>
      </c>
      <c r="C430" s="12">
        <v>2012</v>
      </c>
      <c r="D430" s="11">
        <v>471112</v>
      </c>
      <c r="E430" s="11" t="s">
        <v>377</v>
      </c>
      <c r="F430" s="11" t="s">
        <v>30</v>
      </c>
      <c r="G430" s="13">
        <v>71045.5</v>
      </c>
      <c r="H430" s="13">
        <v>70684.5</v>
      </c>
      <c r="I430" s="13">
        <v>361</v>
      </c>
      <c r="J430" s="13">
        <v>0</v>
      </c>
      <c r="K430" s="13" t="s">
        <v>14</v>
      </c>
      <c r="L430" s="13">
        <v>0</v>
      </c>
    </row>
    <row r="431" spans="1:12" s="1" customFormat="1" ht="22.5" customHeight="1">
      <c r="A431" s="11" t="s">
        <v>255</v>
      </c>
      <c r="B431" s="12">
        <v>2012</v>
      </c>
      <c r="C431" s="12">
        <v>2012</v>
      </c>
      <c r="D431" s="11">
        <v>471113</v>
      </c>
      <c r="E431" s="11" t="s">
        <v>378</v>
      </c>
      <c r="F431" s="11" t="s">
        <v>30</v>
      </c>
      <c r="G431" s="13">
        <v>51750</v>
      </c>
      <c r="H431" s="13">
        <v>16259.200000000003</v>
      </c>
      <c r="I431" s="13">
        <v>10000</v>
      </c>
      <c r="J431" s="13">
        <v>25490.799999999996</v>
      </c>
      <c r="K431" s="13" t="s">
        <v>14</v>
      </c>
      <c r="L431" s="13">
        <v>25490.799999999996</v>
      </c>
    </row>
    <row r="432" spans="1:12" s="1" customFormat="1" ht="22.5" customHeight="1">
      <c r="A432" s="11" t="s">
        <v>255</v>
      </c>
      <c r="B432" s="12">
        <v>2012</v>
      </c>
      <c r="C432" s="12">
        <v>2012</v>
      </c>
      <c r="D432" s="11">
        <v>471114</v>
      </c>
      <c r="E432" s="11" t="s">
        <v>410</v>
      </c>
      <c r="F432" s="11" t="s">
        <v>30</v>
      </c>
      <c r="G432" s="13">
        <v>40500</v>
      </c>
      <c r="H432" s="13">
        <v>23322.19</v>
      </c>
      <c r="I432" s="13">
        <v>4507.71</v>
      </c>
      <c r="J432" s="13">
        <v>12670.099999999999</v>
      </c>
      <c r="K432" s="13" t="s">
        <v>14</v>
      </c>
      <c r="L432" s="13">
        <v>12670.099999999999</v>
      </c>
    </row>
    <row r="433" spans="1:12" s="1" customFormat="1" ht="22.5" customHeight="1">
      <c r="A433" s="11" t="s">
        <v>255</v>
      </c>
      <c r="B433" s="12">
        <v>2012</v>
      </c>
      <c r="C433" s="12">
        <v>2012</v>
      </c>
      <c r="D433" s="11">
        <v>471115</v>
      </c>
      <c r="E433" s="11" t="s">
        <v>411</v>
      </c>
      <c r="F433" s="11" t="s">
        <v>30</v>
      </c>
      <c r="G433" s="13">
        <v>40500</v>
      </c>
      <c r="H433" s="13">
        <v>5206.8</v>
      </c>
      <c r="I433" s="13" t="s">
        <v>14</v>
      </c>
      <c r="J433" s="13">
        <v>35293.2</v>
      </c>
      <c r="K433" s="13" t="s">
        <v>14</v>
      </c>
      <c r="L433" s="13">
        <v>35293.2</v>
      </c>
    </row>
    <row r="434" spans="1:12" s="1" customFormat="1" ht="22.5" customHeight="1">
      <c r="A434" s="11" t="s">
        <v>255</v>
      </c>
      <c r="B434" s="12">
        <v>2012</v>
      </c>
      <c r="C434" s="12">
        <v>2012</v>
      </c>
      <c r="D434" s="11" t="s">
        <v>412</v>
      </c>
      <c r="E434" s="11" t="s">
        <v>380</v>
      </c>
      <c r="F434" s="11" t="s">
        <v>30</v>
      </c>
      <c r="G434" s="13">
        <v>30632.31</v>
      </c>
      <c r="H434" s="13">
        <v>30632.31</v>
      </c>
      <c r="I434" s="13" t="s">
        <v>14</v>
      </c>
      <c r="J434" s="13">
        <v>0</v>
      </c>
      <c r="K434" s="13" t="s">
        <v>14</v>
      </c>
      <c r="L434" s="13">
        <v>0</v>
      </c>
    </row>
    <row r="435" spans="1:12" s="1" customFormat="1" ht="22.5" customHeight="1">
      <c r="A435" s="11" t="s">
        <v>255</v>
      </c>
      <c r="B435" s="12">
        <v>2012</v>
      </c>
      <c r="C435" s="12">
        <v>2012</v>
      </c>
      <c r="D435" s="11" t="s">
        <v>413</v>
      </c>
      <c r="E435" s="11" t="s">
        <v>382</v>
      </c>
      <c r="F435" s="11" t="s">
        <v>30</v>
      </c>
      <c r="G435" s="13">
        <v>3880.45</v>
      </c>
      <c r="H435" s="13">
        <v>3880.45</v>
      </c>
      <c r="I435" s="13" t="s">
        <v>14</v>
      </c>
      <c r="J435" s="13">
        <v>0</v>
      </c>
      <c r="K435" s="13" t="s">
        <v>14</v>
      </c>
      <c r="L435" s="13">
        <v>0</v>
      </c>
    </row>
    <row r="436" spans="1:12" s="1" customFormat="1" ht="22.5" customHeight="1">
      <c r="A436" s="11" t="s">
        <v>255</v>
      </c>
      <c r="B436" s="12">
        <v>2012</v>
      </c>
      <c r="C436" s="12">
        <v>2012</v>
      </c>
      <c r="D436" s="11" t="s">
        <v>414</v>
      </c>
      <c r="E436" s="11" t="s">
        <v>384</v>
      </c>
      <c r="F436" s="11" t="s">
        <v>30</v>
      </c>
      <c r="G436" s="13">
        <v>2697.2</v>
      </c>
      <c r="H436" s="13">
        <v>2697.2</v>
      </c>
      <c r="I436" s="13" t="s">
        <v>14</v>
      </c>
      <c r="J436" s="13">
        <v>0</v>
      </c>
      <c r="K436" s="13" t="s">
        <v>14</v>
      </c>
      <c r="L436" s="13">
        <v>0</v>
      </c>
    </row>
    <row r="437" spans="1:12" s="1" customFormat="1" ht="22.5" customHeight="1">
      <c r="A437" s="11" t="s">
        <v>255</v>
      </c>
      <c r="B437" s="12">
        <v>2012</v>
      </c>
      <c r="C437" s="12">
        <v>2012</v>
      </c>
      <c r="D437" s="11" t="s">
        <v>415</v>
      </c>
      <c r="E437" s="11" t="s">
        <v>416</v>
      </c>
      <c r="F437" s="11" t="s">
        <v>30</v>
      </c>
      <c r="G437" s="13">
        <v>2801</v>
      </c>
      <c r="H437" s="13">
        <v>2801</v>
      </c>
      <c r="I437" s="13" t="s">
        <v>14</v>
      </c>
      <c r="J437" s="13">
        <v>0</v>
      </c>
      <c r="K437" s="13" t="s">
        <v>14</v>
      </c>
      <c r="L437" s="13">
        <v>0</v>
      </c>
    </row>
    <row r="438" spans="1:12" s="1" customFormat="1" ht="22.5" customHeight="1">
      <c r="A438" s="11" t="s">
        <v>255</v>
      </c>
      <c r="B438" s="12">
        <v>2012</v>
      </c>
      <c r="C438" s="12">
        <v>2012</v>
      </c>
      <c r="D438" s="11" t="s">
        <v>404</v>
      </c>
      <c r="E438" s="11" t="s">
        <v>405</v>
      </c>
      <c r="F438" s="11" t="s">
        <v>30</v>
      </c>
      <c r="G438" s="13">
        <v>46470.04</v>
      </c>
      <c r="H438" s="13">
        <v>1638755.8199999998</v>
      </c>
      <c r="I438" s="13" t="s">
        <v>14</v>
      </c>
      <c r="J438" s="13">
        <v>-1592285.7799999998</v>
      </c>
      <c r="K438" s="13" t="s">
        <v>14</v>
      </c>
      <c r="L438" s="13">
        <v>-1592285.7799999998</v>
      </c>
    </row>
    <row r="439" spans="1:12" s="1" customFormat="1" ht="22.5" customHeight="1">
      <c r="A439" s="11" t="s">
        <v>255</v>
      </c>
      <c r="B439" s="12">
        <v>2012</v>
      </c>
      <c r="C439" s="12">
        <v>2012</v>
      </c>
      <c r="D439" s="11" t="s">
        <v>417</v>
      </c>
      <c r="E439" s="11" t="s">
        <v>418</v>
      </c>
      <c r="F439" s="11" t="s">
        <v>30</v>
      </c>
      <c r="G439" s="13">
        <v>3632.84</v>
      </c>
      <c r="H439" s="13">
        <v>3632.84</v>
      </c>
      <c r="I439" s="13" t="s">
        <v>14</v>
      </c>
      <c r="J439" s="13">
        <v>0</v>
      </c>
      <c r="K439" s="13" t="s">
        <v>14</v>
      </c>
      <c r="L439" s="13">
        <v>0</v>
      </c>
    </row>
    <row r="440" spans="1:12" s="1" customFormat="1" ht="22.5" customHeight="1">
      <c r="A440" s="11" t="s">
        <v>255</v>
      </c>
      <c r="B440" s="12">
        <v>2012</v>
      </c>
      <c r="C440" s="12">
        <v>2012</v>
      </c>
      <c r="D440" s="11" t="s">
        <v>419</v>
      </c>
      <c r="E440" s="11" t="s">
        <v>403</v>
      </c>
      <c r="F440" s="11" t="s">
        <v>30</v>
      </c>
      <c r="G440" s="13">
        <v>27463</v>
      </c>
      <c r="H440" s="13">
        <v>5747.66</v>
      </c>
      <c r="I440" s="13" t="s">
        <v>14</v>
      </c>
      <c r="J440" s="13">
        <v>21715.34</v>
      </c>
      <c r="K440" s="13" t="s">
        <v>14</v>
      </c>
      <c r="L440" s="13">
        <v>21715.34</v>
      </c>
    </row>
    <row r="441" spans="1:12" s="1" customFormat="1" ht="22.5" customHeight="1">
      <c r="A441" s="11" t="s">
        <v>255</v>
      </c>
      <c r="B441" s="12">
        <v>2012</v>
      </c>
      <c r="C441" s="12">
        <v>2012</v>
      </c>
      <c r="D441" s="11" t="s">
        <v>408</v>
      </c>
      <c r="E441" s="11" t="s">
        <v>409</v>
      </c>
      <c r="F441" s="11" t="s">
        <v>30</v>
      </c>
      <c r="G441" s="13">
        <v>-3766500</v>
      </c>
      <c r="H441" s="13" t="s">
        <v>14</v>
      </c>
      <c r="I441" s="13" t="s">
        <v>14</v>
      </c>
      <c r="J441" s="13">
        <v>-3766500</v>
      </c>
      <c r="K441" s="13" t="s">
        <v>14</v>
      </c>
      <c r="L441" s="13">
        <v>-3766500</v>
      </c>
    </row>
    <row r="442" spans="1:12" s="1" customFormat="1" ht="22.5" customHeight="1">
      <c r="A442" s="11" t="s">
        <v>255</v>
      </c>
      <c r="B442" s="12">
        <v>2012</v>
      </c>
      <c r="C442" s="12">
        <v>2012</v>
      </c>
      <c r="D442" s="11" t="s">
        <v>420</v>
      </c>
      <c r="E442" s="11" t="s">
        <v>421</v>
      </c>
      <c r="F442" s="11" t="s">
        <v>30</v>
      </c>
      <c r="G442" s="13">
        <v>12706.7</v>
      </c>
      <c r="H442" s="13">
        <v>12706.7</v>
      </c>
      <c r="I442" s="13" t="s">
        <v>14</v>
      </c>
      <c r="J442" s="13">
        <v>0</v>
      </c>
      <c r="K442" s="13" t="s">
        <v>14</v>
      </c>
      <c r="L442" s="13">
        <v>0</v>
      </c>
    </row>
    <row r="443" spans="1:12" s="1" customFormat="1" ht="22.5" customHeight="1">
      <c r="A443" s="11" t="s">
        <v>255</v>
      </c>
      <c r="B443" s="12">
        <v>2012</v>
      </c>
      <c r="C443" s="12">
        <v>2013</v>
      </c>
      <c r="D443" s="11">
        <v>471001</v>
      </c>
      <c r="E443" s="11" t="s">
        <v>286</v>
      </c>
      <c r="F443" s="11" t="s">
        <v>13</v>
      </c>
      <c r="G443" s="13">
        <v>-12383.48</v>
      </c>
      <c r="H443" s="13">
        <v>620</v>
      </c>
      <c r="I443" s="13">
        <v>-620</v>
      </c>
      <c r="J443" s="13">
        <v>-12383.48</v>
      </c>
      <c r="K443" s="13" t="s">
        <v>14</v>
      </c>
      <c r="L443" s="13">
        <v>-12383.48</v>
      </c>
    </row>
    <row r="444" spans="1:12" s="1" customFormat="1" ht="22.5" customHeight="1">
      <c r="A444" s="11" t="s">
        <v>255</v>
      </c>
      <c r="B444" s="12">
        <v>2012</v>
      </c>
      <c r="C444" s="12">
        <v>2013</v>
      </c>
      <c r="D444" s="11">
        <v>471001</v>
      </c>
      <c r="E444" s="11" t="s">
        <v>286</v>
      </c>
      <c r="F444" s="11" t="s">
        <v>30</v>
      </c>
      <c r="G444" s="13">
        <v>0</v>
      </c>
      <c r="H444" s="13" t="s">
        <v>14</v>
      </c>
      <c r="I444" s="13" t="s">
        <v>14</v>
      </c>
      <c r="J444" s="13">
        <v>0</v>
      </c>
      <c r="K444" s="13" t="s">
        <v>14</v>
      </c>
      <c r="L444" s="13">
        <v>0</v>
      </c>
    </row>
    <row r="445" spans="1:12" s="1" customFormat="1" ht="22.5" customHeight="1">
      <c r="A445" s="11" t="s">
        <v>255</v>
      </c>
      <c r="B445" s="12">
        <v>2012</v>
      </c>
      <c r="C445" s="12">
        <v>2013</v>
      </c>
      <c r="D445" s="11">
        <v>471002</v>
      </c>
      <c r="E445" s="11" t="s">
        <v>287</v>
      </c>
      <c r="F445" s="11" t="s">
        <v>13</v>
      </c>
      <c r="G445" s="13">
        <v>-1500</v>
      </c>
      <c r="H445" s="13">
        <v>1352.61</v>
      </c>
      <c r="I445" s="13">
        <v>-2852.61</v>
      </c>
      <c r="J445" s="13">
        <v>0</v>
      </c>
      <c r="K445" s="13" t="s">
        <v>14</v>
      </c>
      <c r="L445" s="13">
        <v>0</v>
      </c>
    </row>
    <row r="446" spans="1:12" s="1" customFormat="1" ht="22.5" customHeight="1">
      <c r="A446" s="11" t="s">
        <v>255</v>
      </c>
      <c r="B446" s="12">
        <v>2012</v>
      </c>
      <c r="C446" s="12">
        <v>2013</v>
      </c>
      <c r="D446" s="11">
        <v>471002</v>
      </c>
      <c r="E446" s="11" t="s">
        <v>287</v>
      </c>
      <c r="F446" s="11" t="s">
        <v>30</v>
      </c>
      <c r="G446" s="13">
        <v>0</v>
      </c>
      <c r="H446" s="13" t="s">
        <v>14</v>
      </c>
      <c r="I446" s="13" t="s">
        <v>14</v>
      </c>
      <c r="J446" s="13">
        <v>0</v>
      </c>
      <c r="K446" s="13" t="s">
        <v>14</v>
      </c>
      <c r="L446" s="13">
        <v>0</v>
      </c>
    </row>
    <row r="447" spans="1:12" s="1" customFormat="1" ht="22.5" customHeight="1">
      <c r="A447" s="11" t="s">
        <v>255</v>
      </c>
      <c r="B447" s="12">
        <v>2012</v>
      </c>
      <c r="C447" s="12">
        <v>2013</v>
      </c>
      <c r="D447" s="11">
        <v>471003</v>
      </c>
      <c r="E447" s="11" t="s">
        <v>288</v>
      </c>
      <c r="F447" s="11" t="s">
        <v>13</v>
      </c>
      <c r="G447" s="13">
        <v>-393.4</v>
      </c>
      <c r="H447" s="13">
        <v>4680.89</v>
      </c>
      <c r="I447" s="13">
        <v>-4680.89</v>
      </c>
      <c r="J447" s="13">
        <v>-393.39999999999964</v>
      </c>
      <c r="K447" s="13" t="s">
        <v>14</v>
      </c>
      <c r="L447" s="13">
        <v>-393.39999999999964</v>
      </c>
    </row>
    <row r="448" spans="1:12" s="1" customFormat="1" ht="22.5" customHeight="1">
      <c r="A448" s="11" t="s">
        <v>255</v>
      </c>
      <c r="B448" s="12">
        <v>2012</v>
      </c>
      <c r="C448" s="12">
        <v>2013</v>
      </c>
      <c r="D448" s="11">
        <v>471003</v>
      </c>
      <c r="E448" s="11" t="s">
        <v>288</v>
      </c>
      <c r="F448" s="11" t="s">
        <v>30</v>
      </c>
      <c r="G448" s="13">
        <v>0</v>
      </c>
      <c r="H448" s="13" t="s">
        <v>14</v>
      </c>
      <c r="I448" s="13" t="s">
        <v>14</v>
      </c>
      <c r="J448" s="13">
        <v>0</v>
      </c>
      <c r="K448" s="13" t="s">
        <v>14</v>
      </c>
      <c r="L448" s="13">
        <v>0</v>
      </c>
    </row>
    <row r="449" spans="1:12" s="1" customFormat="1" ht="22.5" customHeight="1">
      <c r="A449" s="11" t="s">
        <v>255</v>
      </c>
      <c r="B449" s="12">
        <v>2012</v>
      </c>
      <c r="C449" s="12">
        <v>2013</v>
      </c>
      <c r="D449" s="11">
        <v>471004</v>
      </c>
      <c r="E449" s="11" t="s">
        <v>289</v>
      </c>
      <c r="F449" s="11" t="s">
        <v>13</v>
      </c>
      <c r="G449" s="13">
        <v>-473.89</v>
      </c>
      <c r="H449" s="13">
        <v>8641.14</v>
      </c>
      <c r="I449" s="13">
        <v>-8641.14</v>
      </c>
      <c r="J449" s="13">
        <v>-473.8899999999994</v>
      </c>
      <c r="K449" s="13" t="s">
        <v>14</v>
      </c>
      <c r="L449" s="13">
        <v>-473.8899999999994</v>
      </c>
    </row>
    <row r="450" spans="1:12" s="1" customFormat="1" ht="22.5" customHeight="1">
      <c r="A450" s="11" t="s">
        <v>255</v>
      </c>
      <c r="B450" s="12">
        <v>2012</v>
      </c>
      <c r="C450" s="12">
        <v>2013</v>
      </c>
      <c r="D450" s="11">
        <v>471004</v>
      </c>
      <c r="E450" s="11" t="s">
        <v>289</v>
      </c>
      <c r="F450" s="11" t="s">
        <v>30</v>
      </c>
      <c r="G450" s="13">
        <v>0</v>
      </c>
      <c r="H450" s="13" t="s">
        <v>14</v>
      </c>
      <c r="I450" s="13" t="s">
        <v>14</v>
      </c>
      <c r="J450" s="13">
        <v>0</v>
      </c>
      <c r="K450" s="13" t="s">
        <v>14</v>
      </c>
      <c r="L450" s="13">
        <v>0</v>
      </c>
    </row>
    <row r="451" spans="1:12" s="1" customFormat="1" ht="22.5" customHeight="1">
      <c r="A451" s="11" t="s">
        <v>255</v>
      </c>
      <c r="B451" s="12">
        <v>2012</v>
      </c>
      <c r="C451" s="12">
        <v>2013</v>
      </c>
      <c r="D451" s="11">
        <v>471005</v>
      </c>
      <c r="E451" s="11" t="s">
        <v>290</v>
      </c>
      <c r="F451" s="11" t="s">
        <v>13</v>
      </c>
      <c r="G451" s="13">
        <v>-1387.31</v>
      </c>
      <c r="H451" s="13">
        <v>2950</v>
      </c>
      <c r="I451" s="13">
        <v>-2950</v>
      </c>
      <c r="J451" s="13">
        <v>-1387.3099999999995</v>
      </c>
      <c r="K451" s="13" t="s">
        <v>14</v>
      </c>
      <c r="L451" s="13">
        <v>-1387.3099999999995</v>
      </c>
    </row>
    <row r="452" spans="1:12" s="1" customFormat="1" ht="22.5" customHeight="1">
      <c r="A452" s="11" t="s">
        <v>255</v>
      </c>
      <c r="B452" s="12">
        <v>2012</v>
      </c>
      <c r="C452" s="12">
        <v>2013</v>
      </c>
      <c r="D452" s="11">
        <v>471005</v>
      </c>
      <c r="E452" s="11" t="s">
        <v>290</v>
      </c>
      <c r="F452" s="11" t="s">
        <v>30</v>
      </c>
      <c r="G452" s="13">
        <v>0</v>
      </c>
      <c r="H452" s="13" t="s">
        <v>14</v>
      </c>
      <c r="I452" s="13" t="s">
        <v>14</v>
      </c>
      <c r="J452" s="13">
        <v>0</v>
      </c>
      <c r="K452" s="13" t="s">
        <v>14</v>
      </c>
      <c r="L452" s="13">
        <v>0</v>
      </c>
    </row>
    <row r="453" spans="1:12" s="1" customFormat="1" ht="22.5" customHeight="1">
      <c r="A453" s="11" t="s">
        <v>255</v>
      </c>
      <c r="B453" s="12">
        <v>2012</v>
      </c>
      <c r="C453" s="12">
        <v>2013</v>
      </c>
      <c r="D453" s="11">
        <v>471007</v>
      </c>
      <c r="E453" s="11" t="s">
        <v>291</v>
      </c>
      <c r="F453" s="11" t="s">
        <v>13</v>
      </c>
      <c r="G453" s="13">
        <v>-3954.65</v>
      </c>
      <c r="H453" s="13">
        <v>7257.88</v>
      </c>
      <c r="I453" s="13">
        <v>-8941.880000000001</v>
      </c>
      <c r="J453" s="13">
        <v>-2270.6499999999996</v>
      </c>
      <c r="K453" s="13" t="s">
        <v>14</v>
      </c>
      <c r="L453" s="13">
        <v>-2270.6499999999996</v>
      </c>
    </row>
    <row r="454" spans="1:12" s="1" customFormat="1" ht="22.5" customHeight="1">
      <c r="A454" s="11" t="s">
        <v>255</v>
      </c>
      <c r="B454" s="12">
        <v>2012</v>
      </c>
      <c r="C454" s="12">
        <v>2013</v>
      </c>
      <c r="D454" s="11">
        <v>471007</v>
      </c>
      <c r="E454" s="11" t="s">
        <v>291</v>
      </c>
      <c r="F454" s="11" t="s">
        <v>30</v>
      </c>
      <c r="G454" s="13">
        <v>0</v>
      </c>
      <c r="H454" s="13" t="s">
        <v>14</v>
      </c>
      <c r="I454" s="13" t="s">
        <v>14</v>
      </c>
      <c r="J454" s="13">
        <v>0</v>
      </c>
      <c r="K454" s="13" t="s">
        <v>14</v>
      </c>
      <c r="L454" s="13">
        <v>0</v>
      </c>
    </row>
    <row r="455" spans="1:12" s="1" customFormat="1" ht="22.5" customHeight="1">
      <c r="A455" s="11" t="s">
        <v>255</v>
      </c>
      <c r="B455" s="12">
        <v>2012</v>
      </c>
      <c r="C455" s="12">
        <v>2013</v>
      </c>
      <c r="D455" s="11">
        <v>471008</v>
      </c>
      <c r="E455" s="11" t="s">
        <v>292</v>
      </c>
      <c r="F455" s="11" t="s">
        <v>13</v>
      </c>
      <c r="G455" s="13">
        <v>0</v>
      </c>
      <c r="H455" s="13">
        <v>3579.71</v>
      </c>
      <c r="I455" s="13">
        <v>-3579.71</v>
      </c>
      <c r="J455" s="13">
        <v>0</v>
      </c>
      <c r="K455" s="13" t="s">
        <v>14</v>
      </c>
      <c r="L455" s="13">
        <v>0</v>
      </c>
    </row>
    <row r="456" spans="1:12" s="1" customFormat="1" ht="22.5" customHeight="1">
      <c r="A456" s="11" t="s">
        <v>255</v>
      </c>
      <c r="B456" s="12">
        <v>2012</v>
      </c>
      <c r="C456" s="12">
        <v>2013</v>
      </c>
      <c r="D456" s="11">
        <v>471008</v>
      </c>
      <c r="E456" s="11" t="s">
        <v>292</v>
      </c>
      <c r="F456" s="11" t="s">
        <v>30</v>
      </c>
      <c r="G456" s="13">
        <v>0</v>
      </c>
      <c r="H456" s="13" t="s">
        <v>14</v>
      </c>
      <c r="I456" s="13" t="s">
        <v>14</v>
      </c>
      <c r="J456" s="13">
        <v>0</v>
      </c>
      <c r="K456" s="13" t="s">
        <v>14</v>
      </c>
      <c r="L456" s="13">
        <v>0</v>
      </c>
    </row>
    <row r="457" spans="1:12" s="1" customFormat="1" ht="22.5" customHeight="1">
      <c r="A457" s="11" t="s">
        <v>255</v>
      </c>
      <c r="B457" s="12">
        <v>2012</v>
      </c>
      <c r="C457" s="12">
        <v>2013</v>
      </c>
      <c r="D457" s="11">
        <v>471009</v>
      </c>
      <c r="E457" s="11" t="s">
        <v>293</v>
      </c>
      <c r="F457" s="11" t="s">
        <v>13</v>
      </c>
      <c r="G457" s="13">
        <v>-3329.3</v>
      </c>
      <c r="H457" s="13">
        <v>6062.6</v>
      </c>
      <c r="I457" s="13">
        <v>-9391.900000000001</v>
      </c>
      <c r="J457" s="13">
        <v>0</v>
      </c>
      <c r="K457" s="13" t="s">
        <v>14</v>
      </c>
      <c r="L457" s="13">
        <v>0</v>
      </c>
    </row>
    <row r="458" spans="1:12" s="1" customFormat="1" ht="22.5" customHeight="1">
      <c r="A458" s="11" t="s">
        <v>255</v>
      </c>
      <c r="B458" s="12">
        <v>2012</v>
      </c>
      <c r="C458" s="12">
        <v>2013</v>
      </c>
      <c r="D458" s="11">
        <v>471009</v>
      </c>
      <c r="E458" s="11" t="s">
        <v>293</v>
      </c>
      <c r="F458" s="11" t="s">
        <v>30</v>
      </c>
      <c r="G458" s="13">
        <v>0</v>
      </c>
      <c r="H458" s="13" t="s">
        <v>14</v>
      </c>
      <c r="I458" s="13" t="s">
        <v>14</v>
      </c>
      <c r="J458" s="13">
        <v>0</v>
      </c>
      <c r="K458" s="13" t="s">
        <v>14</v>
      </c>
      <c r="L458" s="13">
        <v>0</v>
      </c>
    </row>
    <row r="459" spans="1:12" s="1" customFormat="1" ht="22.5" customHeight="1">
      <c r="A459" s="11" t="s">
        <v>255</v>
      </c>
      <c r="B459" s="12">
        <v>2012</v>
      </c>
      <c r="C459" s="12">
        <v>2013</v>
      </c>
      <c r="D459" s="11">
        <v>471010</v>
      </c>
      <c r="E459" s="11" t="s">
        <v>294</v>
      </c>
      <c r="F459" s="11" t="s">
        <v>13</v>
      </c>
      <c r="G459" s="13">
        <v>-179.4</v>
      </c>
      <c r="H459" s="13">
        <v>15251.570000000002</v>
      </c>
      <c r="I459" s="13">
        <v>-15251.560000000001</v>
      </c>
      <c r="J459" s="13">
        <v>-179.40999999999985</v>
      </c>
      <c r="K459" s="13" t="s">
        <v>14</v>
      </c>
      <c r="L459" s="13">
        <v>-179.40999999999985</v>
      </c>
    </row>
    <row r="460" spans="1:12" s="1" customFormat="1" ht="22.5" customHeight="1">
      <c r="A460" s="11" t="s">
        <v>255</v>
      </c>
      <c r="B460" s="12">
        <v>2012</v>
      </c>
      <c r="C460" s="12">
        <v>2013</v>
      </c>
      <c r="D460" s="11">
        <v>471010</v>
      </c>
      <c r="E460" s="11" t="s">
        <v>294</v>
      </c>
      <c r="F460" s="11" t="s">
        <v>30</v>
      </c>
      <c r="G460" s="13">
        <v>0</v>
      </c>
      <c r="H460" s="13" t="s">
        <v>14</v>
      </c>
      <c r="I460" s="13" t="s">
        <v>14</v>
      </c>
      <c r="J460" s="13">
        <v>0</v>
      </c>
      <c r="K460" s="13" t="s">
        <v>14</v>
      </c>
      <c r="L460" s="13">
        <v>0</v>
      </c>
    </row>
    <row r="461" spans="1:12" s="1" customFormat="1" ht="22.5" customHeight="1">
      <c r="A461" s="11" t="s">
        <v>255</v>
      </c>
      <c r="B461" s="12">
        <v>2012</v>
      </c>
      <c r="C461" s="12">
        <v>2013</v>
      </c>
      <c r="D461" s="11">
        <v>471011</v>
      </c>
      <c r="E461" s="11" t="s">
        <v>295</v>
      </c>
      <c r="F461" s="11" t="s">
        <v>13</v>
      </c>
      <c r="G461" s="13">
        <v>-1095.78</v>
      </c>
      <c r="H461" s="13">
        <v>6188.31</v>
      </c>
      <c r="I461" s="13">
        <v>-6188.31</v>
      </c>
      <c r="J461" s="13">
        <v>-1095.7799999999997</v>
      </c>
      <c r="K461" s="13" t="s">
        <v>14</v>
      </c>
      <c r="L461" s="13">
        <v>-1095.7799999999997</v>
      </c>
    </row>
    <row r="462" spans="1:12" s="1" customFormat="1" ht="22.5" customHeight="1">
      <c r="A462" s="11" t="s">
        <v>255</v>
      </c>
      <c r="B462" s="12">
        <v>2012</v>
      </c>
      <c r="C462" s="12">
        <v>2013</v>
      </c>
      <c r="D462" s="11">
        <v>471011</v>
      </c>
      <c r="E462" s="11" t="s">
        <v>295</v>
      </c>
      <c r="F462" s="11" t="s">
        <v>30</v>
      </c>
      <c r="G462" s="13">
        <v>0</v>
      </c>
      <c r="H462" s="13" t="s">
        <v>14</v>
      </c>
      <c r="I462" s="13" t="s">
        <v>14</v>
      </c>
      <c r="J462" s="13">
        <v>0</v>
      </c>
      <c r="K462" s="13" t="s">
        <v>14</v>
      </c>
      <c r="L462" s="13">
        <v>0</v>
      </c>
    </row>
    <row r="463" spans="1:12" s="1" customFormat="1" ht="22.5" customHeight="1">
      <c r="A463" s="11" t="s">
        <v>255</v>
      </c>
      <c r="B463" s="12">
        <v>2012</v>
      </c>
      <c r="C463" s="12">
        <v>2013</v>
      </c>
      <c r="D463" s="11">
        <v>471012</v>
      </c>
      <c r="E463" s="11" t="s">
        <v>296</v>
      </c>
      <c r="F463" s="11" t="s">
        <v>13</v>
      </c>
      <c r="G463" s="13">
        <v>0</v>
      </c>
      <c r="H463" s="13">
        <v>3598.06</v>
      </c>
      <c r="I463" s="13">
        <v>-3598.06</v>
      </c>
      <c r="J463" s="13">
        <v>0</v>
      </c>
      <c r="K463" s="13" t="s">
        <v>14</v>
      </c>
      <c r="L463" s="13">
        <v>0</v>
      </c>
    </row>
    <row r="464" spans="1:12" s="1" customFormat="1" ht="22.5" customHeight="1">
      <c r="A464" s="11" t="s">
        <v>255</v>
      </c>
      <c r="B464" s="12">
        <v>2012</v>
      </c>
      <c r="C464" s="12">
        <v>2013</v>
      </c>
      <c r="D464" s="11">
        <v>471012</v>
      </c>
      <c r="E464" s="11" t="s">
        <v>296</v>
      </c>
      <c r="F464" s="11" t="s">
        <v>30</v>
      </c>
      <c r="G464" s="13">
        <v>0</v>
      </c>
      <c r="H464" s="13" t="s">
        <v>14</v>
      </c>
      <c r="I464" s="13" t="s">
        <v>14</v>
      </c>
      <c r="J464" s="13">
        <v>0</v>
      </c>
      <c r="K464" s="13" t="s">
        <v>14</v>
      </c>
      <c r="L464" s="13">
        <v>0</v>
      </c>
    </row>
    <row r="465" spans="1:12" s="1" customFormat="1" ht="22.5" customHeight="1">
      <c r="A465" s="11" t="s">
        <v>255</v>
      </c>
      <c r="B465" s="12">
        <v>2012</v>
      </c>
      <c r="C465" s="12">
        <v>2013</v>
      </c>
      <c r="D465" s="11">
        <v>471015</v>
      </c>
      <c r="E465" s="11" t="s">
        <v>297</v>
      </c>
      <c r="F465" s="11" t="s">
        <v>13</v>
      </c>
      <c r="G465" s="13">
        <v>0</v>
      </c>
      <c r="H465" s="13">
        <v>594.61</v>
      </c>
      <c r="I465" s="13">
        <v>-594.61</v>
      </c>
      <c r="J465" s="13">
        <v>0</v>
      </c>
      <c r="K465" s="13" t="s">
        <v>14</v>
      </c>
      <c r="L465" s="13">
        <v>0</v>
      </c>
    </row>
    <row r="466" spans="1:12" s="1" customFormat="1" ht="22.5" customHeight="1">
      <c r="A466" s="11" t="s">
        <v>255</v>
      </c>
      <c r="B466" s="12">
        <v>2012</v>
      </c>
      <c r="C466" s="12">
        <v>2013</v>
      </c>
      <c r="D466" s="11">
        <v>471015</v>
      </c>
      <c r="E466" s="11" t="s">
        <v>297</v>
      </c>
      <c r="F466" s="11" t="s">
        <v>30</v>
      </c>
      <c r="G466" s="13">
        <v>0</v>
      </c>
      <c r="H466" s="13" t="s">
        <v>14</v>
      </c>
      <c r="I466" s="13" t="s">
        <v>14</v>
      </c>
      <c r="J466" s="13">
        <v>0</v>
      </c>
      <c r="K466" s="13" t="s">
        <v>14</v>
      </c>
      <c r="L466" s="13">
        <v>0</v>
      </c>
    </row>
    <row r="467" spans="1:12" s="1" customFormat="1" ht="22.5" customHeight="1">
      <c r="A467" s="11" t="s">
        <v>255</v>
      </c>
      <c r="B467" s="12">
        <v>2012</v>
      </c>
      <c r="C467" s="12">
        <v>2013</v>
      </c>
      <c r="D467" s="11">
        <v>471017</v>
      </c>
      <c r="E467" s="11" t="s">
        <v>298</v>
      </c>
      <c r="F467" s="11" t="s">
        <v>13</v>
      </c>
      <c r="G467" s="13">
        <v>-17208.13</v>
      </c>
      <c r="H467" s="13">
        <v>3443.98</v>
      </c>
      <c r="I467" s="13">
        <v>-20652.11</v>
      </c>
      <c r="J467" s="13">
        <v>0</v>
      </c>
      <c r="K467" s="13" t="s">
        <v>14</v>
      </c>
      <c r="L467" s="13">
        <v>0</v>
      </c>
    </row>
    <row r="468" spans="1:12" s="1" customFormat="1" ht="22.5" customHeight="1">
      <c r="A468" s="11" t="s">
        <v>255</v>
      </c>
      <c r="B468" s="12">
        <v>2012</v>
      </c>
      <c r="C468" s="12">
        <v>2013</v>
      </c>
      <c r="D468" s="11">
        <v>471017</v>
      </c>
      <c r="E468" s="11" t="s">
        <v>298</v>
      </c>
      <c r="F468" s="11" t="s">
        <v>30</v>
      </c>
      <c r="G468" s="13">
        <v>0</v>
      </c>
      <c r="H468" s="13" t="s">
        <v>14</v>
      </c>
      <c r="I468" s="13" t="s">
        <v>14</v>
      </c>
      <c r="J468" s="13">
        <v>0</v>
      </c>
      <c r="K468" s="13" t="s">
        <v>14</v>
      </c>
      <c r="L468" s="13">
        <v>0</v>
      </c>
    </row>
    <row r="469" spans="1:12" s="1" customFormat="1" ht="32.25" customHeight="1">
      <c r="A469" s="11" t="s">
        <v>255</v>
      </c>
      <c r="B469" s="12">
        <v>2012</v>
      </c>
      <c r="C469" s="12">
        <v>2013</v>
      </c>
      <c r="D469" s="11">
        <v>471018</v>
      </c>
      <c r="E469" s="11" t="s">
        <v>299</v>
      </c>
      <c r="F469" s="11" t="s">
        <v>13</v>
      </c>
      <c r="G469" s="13">
        <v>-10870.99</v>
      </c>
      <c r="H469" s="13">
        <v>8450</v>
      </c>
      <c r="I469" s="13">
        <v>-16601.67</v>
      </c>
      <c r="J469" s="13">
        <v>-2719.32</v>
      </c>
      <c r="K469" s="13" t="s">
        <v>14</v>
      </c>
      <c r="L469" s="13">
        <v>-2719.32</v>
      </c>
    </row>
    <row r="470" spans="1:12" s="1" customFormat="1" ht="32.25" customHeight="1">
      <c r="A470" s="11" t="s">
        <v>255</v>
      </c>
      <c r="B470" s="12">
        <v>2012</v>
      </c>
      <c r="C470" s="12">
        <v>2013</v>
      </c>
      <c r="D470" s="11">
        <v>471018</v>
      </c>
      <c r="E470" s="11" t="s">
        <v>299</v>
      </c>
      <c r="F470" s="11" t="s">
        <v>30</v>
      </c>
      <c r="G470" s="13">
        <v>0</v>
      </c>
      <c r="H470" s="13" t="s">
        <v>14</v>
      </c>
      <c r="I470" s="13" t="s">
        <v>14</v>
      </c>
      <c r="J470" s="13">
        <v>0</v>
      </c>
      <c r="K470" s="13" t="s">
        <v>14</v>
      </c>
      <c r="L470" s="13">
        <v>0</v>
      </c>
    </row>
    <row r="471" spans="1:12" s="1" customFormat="1" ht="22.5" customHeight="1">
      <c r="A471" s="11" t="s">
        <v>255</v>
      </c>
      <c r="B471" s="12">
        <v>2012</v>
      </c>
      <c r="C471" s="12">
        <v>2013</v>
      </c>
      <c r="D471" s="11">
        <v>471019</v>
      </c>
      <c r="E471" s="11" t="s">
        <v>300</v>
      </c>
      <c r="F471" s="11" t="s">
        <v>13</v>
      </c>
      <c r="G471" s="13">
        <v>-3902.43</v>
      </c>
      <c r="H471" s="13">
        <v>2974.72</v>
      </c>
      <c r="I471" s="13">
        <v>-6877.15</v>
      </c>
      <c r="J471" s="13">
        <v>0</v>
      </c>
      <c r="K471" s="13" t="s">
        <v>14</v>
      </c>
      <c r="L471" s="13">
        <v>0</v>
      </c>
    </row>
    <row r="472" spans="1:12" s="1" customFormat="1" ht="22.5" customHeight="1">
      <c r="A472" s="11" t="s">
        <v>255</v>
      </c>
      <c r="B472" s="12">
        <v>2012</v>
      </c>
      <c r="C472" s="12">
        <v>2013</v>
      </c>
      <c r="D472" s="11">
        <v>471019</v>
      </c>
      <c r="E472" s="11" t="s">
        <v>300</v>
      </c>
      <c r="F472" s="11" t="s">
        <v>30</v>
      </c>
      <c r="G472" s="13">
        <v>0</v>
      </c>
      <c r="H472" s="13" t="s">
        <v>14</v>
      </c>
      <c r="I472" s="13" t="s">
        <v>14</v>
      </c>
      <c r="J472" s="13">
        <v>0</v>
      </c>
      <c r="K472" s="13" t="s">
        <v>14</v>
      </c>
      <c r="L472" s="13">
        <v>0</v>
      </c>
    </row>
    <row r="473" spans="1:12" s="1" customFormat="1" ht="22.5" customHeight="1">
      <c r="A473" s="11" t="s">
        <v>255</v>
      </c>
      <c r="B473" s="12">
        <v>2012</v>
      </c>
      <c r="C473" s="12">
        <v>2013</v>
      </c>
      <c r="D473" s="11">
        <v>471020</v>
      </c>
      <c r="E473" s="11" t="s">
        <v>301</v>
      </c>
      <c r="F473" s="11" t="s">
        <v>13</v>
      </c>
      <c r="G473" s="13">
        <v>-4040.8</v>
      </c>
      <c r="H473" s="13">
        <v>5000</v>
      </c>
      <c r="I473" s="13">
        <v>-5000</v>
      </c>
      <c r="J473" s="13">
        <v>-4040.7999999999993</v>
      </c>
      <c r="K473" s="13" t="s">
        <v>14</v>
      </c>
      <c r="L473" s="13">
        <v>-4040.7999999999993</v>
      </c>
    </row>
    <row r="474" spans="1:12" s="1" customFormat="1" ht="22.5" customHeight="1">
      <c r="A474" s="11" t="s">
        <v>255</v>
      </c>
      <c r="B474" s="12">
        <v>2012</v>
      </c>
      <c r="C474" s="12">
        <v>2013</v>
      </c>
      <c r="D474" s="11">
        <v>471020</v>
      </c>
      <c r="E474" s="11" t="s">
        <v>301</v>
      </c>
      <c r="F474" s="11" t="s">
        <v>30</v>
      </c>
      <c r="G474" s="13">
        <v>0</v>
      </c>
      <c r="H474" s="13" t="s">
        <v>14</v>
      </c>
      <c r="I474" s="13" t="s">
        <v>14</v>
      </c>
      <c r="J474" s="13">
        <v>0</v>
      </c>
      <c r="K474" s="13" t="s">
        <v>14</v>
      </c>
      <c r="L474" s="13">
        <v>0</v>
      </c>
    </row>
    <row r="475" spans="1:12" s="1" customFormat="1" ht="22.5" customHeight="1">
      <c r="A475" s="11" t="s">
        <v>255</v>
      </c>
      <c r="B475" s="12">
        <v>2012</v>
      </c>
      <c r="C475" s="12">
        <v>2013</v>
      </c>
      <c r="D475" s="11">
        <v>471021</v>
      </c>
      <c r="E475" s="11" t="s">
        <v>302</v>
      </c>
      <c r="F475" s="11" t="s">
        <v>13</v>
      </c>
      <c r="G475" s="13">
        <v>-2313.58</v>
      </c>
      <c r="H475" s="13">
        <v>12061.61</v>
      </c>
      <c r="I475" s="13">
        <v>-14375.189999999999</v>
      </c>
      <c r="J475" s="13">
        <v>0</v>
      </c>
      <c r="K475" s="13" t="s">
        <v>14</v>
      </c>
      <c r="L475" s="13">
        <v>0</v>
      </c>
    </row>
    <row r="476" spans="1:12" s="1" customFormat="1" ht="22.5" customHeight="1">
      <c r="A476" s="11" t="s">
        <v>255</v>
      </c>
      <c r="B476" s="12">
        <v>2012</v>
      </c>
      <c r="C476" s="12">
        <v>2013</v>
      </c>
      <c r="D476" s="11">
        <v>471021</v>
      </c>
      <c r="E476" s="11" t="s">
        <v>302</v>
      </c>
      <c r="F476" s="11" t="s">
        <v>30</v>
      </c>
      <c r="G476" s="13">
        <v>0</v>
      </c>
      <c r="H476" s="13" t="s">
        <v>14</v>
      </c>
      <c r="I476" s="13" t="s">
        <v>14</v>
      </c>
      <c r="J476" s="13">
        <v>0</v>
      </c>
      <c r="K476" s="13" t="s">
        <v>14</v>
      </c>
      <c r="L476" s="13">
        <v>0</v>
      </c>
    </row>
    <row r="477" spans="1:12" s="1" customFormat="1" ht="22.5" customHeight="1">
      <c r="A477" s="11" t="s">
        <v>255</v>
      </c>
      <c r="B477" s="12">
        <v>2012</v>
      </c>
      <c r="C477" s="12">
        <v>2013</v>
      </c>
      <c r="D477" s="11">
        <v>471024</v>
      </c>
      <c r="E477" s="11" t="s">
        <v>304</v>
      </c>
      <c r="F477" s="11" t="s">
        <v>13</v>
      </c>
      <c r="G477" s="13">
        <v>-2350.63</v>
      </c>
      <c r="H477" s="13">
        <v>750</v>
      </c>
      <c r="I477" s="13">
        <v>-2643.16</v>
      </c>
      <c r="J477" s="13">
        <v>-457.47000000000025</v>
      </c>
      <c r="K477" s="13" t="s">
        <v>14</v>
      </c>
      <c r="L477" s="13">
        <v>-457.47000000000025</v>
      </c>
    </row>
    <row r="478" spans="1:12" s="1" customFormat="1" ht="22.5" customHeight="1">
      <c r="A478" s="11" t="s">
        <v>255</v>
      </c>
      <c r="B478" s="12">
        <v>2012</v>
      </c>
      <c r="C478" s="12">
        <v>2013</v>
      </c>
      <c r="D478" s="11">
        <v>471024</v>
      </c>
      <c r="E478" s="11" t="s">
        <v>304</v>
      </c>
      <c r="F478" s="11" t="s">
        <v>30</v>
      </c>
      <c r="G478" s="13">
        <v>0</v>
      </c>
      <c r="H478" s="13" t="s">
        <v>14</v>
      </c>
      <c r="I478" s="13" t="s">
        <v>14</v>
      </c>
      <c r="J478" s="13">
        <v>0</v>
      </c>
      <c r="K478" s="13" t="s">
        <v>14</v>
      </c>
      <c r="L478" s="13">
        <v>0</v>
      </c>
    </row>
    <row r="479" spans="1:12" s="1" customFormat="1" ht="22.5" customHeight="1">
      <c r="A479" s="11" t="s">
        <v>255</v>
      </c>
      <c r="B479" s="12">
        <v>2012</v>
      </c>
      <c r="C479" s="12">
        <v>2013</v>
      </c>
      <c r="D479" s="11">
        <v>471025</v>
      </c>
      <c r="E479" s="11" t="s">
        <v>305</v>
      </c>
      <c r="F479" s="11" t="s">
        <v>13</v>
      </c>
      <c r="G479" s="13">
        <v>-258.23</v>
      </c>
      <c r="H479" s="13">
        <v>469.76</v>
      </c>
      <c r="I479" s="13">
        <v>-9142.87</v>
      </c>
      <c r="J479" s="13">
        <v>8414.880000000001</v>
      </c>
      <c r="K479" s="13" t="s">
        <v>14</v>
      </c>
      <c r="L479" s="13">
        <v>8414.880000000001</v>
      </c>
    </row>
    <row r="480" spans="1:12" s="1" customFormat="1" ht="22.5" customHeight="1">
      <c r="A480" s="11" t="s">
        <v>255</v>
      </c>
      <c r="B480" s="12">
        <v>2012</v>
      </c>
      <c r="C480" s="12">
        <v>2013</v>
      </c>
      <c r="D480" s="11">
        <v>471025</v>
      </c>
      <c r="E480" s="11" t="s">
        <v>305</v>
      </c>
      <c r="F480" s="11" t="s">
        <v>30</v>
      </c>
      <c r="G480" s="13">
        <v>0</v>
      </c>
      <c r="H480" s="13" t="s">
        <v>14</v>
      </c>
      <c r="I480" s="13" t="s">
        <v>14</v>
      </c>
      <c r="J480" s="13">
        <v>0</v>
      </c>
      <c r="K480" s="13" t="s">
        <v>14</v>
      </c>
      <c r="L480" s="13">
        <v>0</v>
      </c>
    </row>
    <row r="481" spans="1:12" s="1" customFormat="1" ht="22.5" customHeight="1">
      <c r="A481" s="11" t="s">
        <v>255</v>
      </c>
      <c r="B481" s="12">
        <v>2012</v>
      </c>
      <c r="C481" s="12">
        <v>2013</v>
      </c>
      <c r="D481" s="11">
        <v>471026</v>
      </c>
      <c r="E481" s="11" t="s">
        <v>306</v>
      </c>
      <c r="F481" s="11" t="s">
        <v>13</v>
      </c>
      <c r="G481" s="13">
        <v>-3050.39</v>
      </c>
      <c r="H481" s="13">
        <v>12850.42</v>
      </c>
      <c r="I481" s="13">
        <v>-12850.42</v>
      </c>
      <c r="J481" s="13">
        <v>-3050.3899999999994</v>
      </c>
      <c r="K481" s="13" t="s">
        <v>14</v>
      </c>
      <c r="L481" s="13">
        <v>-3050.3899999999994</v>
      </c>
    </row>
    <row r="482" spans="1:12" s="1" customFormat="1" ht="22.5" customHeight="1">
      <c r="A482" s="11" t="s">
        <v>255</v>
      </c>
      <c r="B482" s="12">
        <v>2012</v>
      </c>
      <c r="C482" s="12">
        <v>2013</v>
      </c>
      <c r="D482" s="11">
        <v>471026</v>
      </c>
      <c r="E482" s="11" t="s">
        <v>306</v>
      </c>
      <c r="F482" s="11" t="s">
        <v>30</v>
      </c>
      <c r="G482" s="13">
        <v>0</v>
      </c>
      <c r="H482" s="13" t="s">
        <v>14</v>
      </c>
      <c r="I482" s="13" t="s">
        <v>14</v>
      </c>
      <c r="J482" s="13">
        <v>0</v>
      </c>
      <c r="K482" s="13" t="s">
        <v>14</v>
      </c>
      <c r="L482" s="13">
        <v>0</v>
      </c>
    </row>
    <row r="483" spans="1:12" s="1" customFormat="1" ht="22.5" customHeight="1">
      <c r="A483" s="11" t="s">
        <v>255</v>
      </c>
      <c r="B483" s="12">
        <v>2012</v>
      </c>
      <c r="C483" s="12">
        <v>2013</v>
      </c>
      <c r="D483" s="11">
        <v>471027</v>
      </c>
      <c r="E483" s="11" t="s">
        <v>307</v>
      </c>
      <c r="F483" s="11" t="s">
        <v>13</v>
      </c>
      <c r="G483" s="13">
        <v>-3078.69</v>
      </c>
      <c r="H483" s="13">
        <v>5500</v>
      </c>
      <c r="I483" s="13">
        <v>-8578.69</v>
      </c>
      <c r="J483" s="13">
        <v>0</v>
      </c>
      <c r="K483" s="13" t="s">
        <v>14</v>
      </c>
      <c r="L483" s="13">
        <v>0</v>
      </c>
    </row>
    <row r="484" spans="1:12" s="1" customFormat="1" ht="22.5" customHeight="1">
      <c r="A484" s="11" t="s">
        <v>255</v>
      </c>
      <c r="B484" s="12">
        <v>2012</v>
      </c>
      <c r="C484" s="12">
        <v>2013</v>
      </c>
      <c r="D484" s="11">
        <v>471027</v>
      </c>
      <c r="E484" s="11" t="s">
        <v>307</v>
      </c>
      <c r="F484" s="11" t="s">
        <v>30</v>
      </c>
      <c r="G484" s="13">
        <v>0</v>
      </c>
      <c r="H484" s="13" t="s">
        <v>14</v>
      </c>
      <c r="I484" s="13" t="s">
        <v>14</v>
      </c>
      <c r="J484" s="13">
        <v>0</v>
      </c>
      <c r="K484" s="13" t="s">
        <v>14</v>
      </c>
      <c r="L484" s="13">
        <v>0</v>
      </c>
    </row>
    <row r="485" spans="1:12" s="1" customFormat="1" ht="22.5" customHeight="1">
      <c r="A485" s="11" t="s">
        <v>255</v>
      </c>
      <c r="B485" s="12">
        <v>2012</v>
      </c>
      <c r="C485" s="12">
        <v>2013</v>
      </c>
      <c r="D485" s="11">
        <v>471028</v>
      </c>
      <c r="E485" s="11" t="s">
        <v>308</v>
      </c>
      <c r="F485" s="11" t="s">
        <v>13</v>
      </c>
      <c r="G485" s="13">
        <v>-8350.89</v>
      </c>
      <c r="H485" s="13">
        <v>6167.17</v>
      </c>
      <c r="I485" s="13">
        <v>-8459.17</v>
      </c>
      <c r="J485" s="13">
        <v>-6058.89</v>
      </c>
      <c r="K485" s="13" t="s">
        <v>14</v>
      </c>
      <c r="L485" s="13">
        <v>-6058.89</v>
      </c>
    </row>
    <row r="486" spans="1:12" s="1" customFormat="1" ht="22.5" customHeight="1">
      <c r="A486" s="11" t="s">
        <v>255</v>
      </c>
      <c r="B486" s="12">
        <v>2012</v>
      </c>
      <c r="C486" s="12">
        <v>2013</v>
      </c>
      <c r="D486" s="11">
        <v>471028</v>
      </c>
      <c r="E486" s="11" t="s">
        <v>308</v>
      </c>
      <c r="F486" s="11" t="s">
        <v>30</v>
      </c>
      <c r="G486" s="13">
        <v>0</v>
      </c>
      <c r="H486" s="13" t="s">
        <v>14</v>
      </c>
      <c r="I486" s="13" t="s">
        <v>14</v>
      </c>
      <c r="J486" s="13">
        <v>0</v>
      </c>
      <c r="K486" s="13" t="s">
        <v>14</v>
      </c>
      <c r="L486" s="13">
        <v>0</v>
      </c>
    </row>
    <row r="487" spans="1:12" s="1" customFormat="1" ht="22.5" customHeight="1">
      <c r="A487" s="11" t="s">
        <v>255</v>
      </c>
      <c r="B487" s="12">
        <v>2012</v>
      </c>
      <c r="C487" s="12">
        <v>2013</v>
      </c>
      <c r="D487" s="11">
        <v>471029</v>
      </c>
      <c r="E487" s="11" t="s">
        <v>309</v>
      </c>
      <c r="F487" s="11" t="s">
        <v>13</v>
      </c>
      <c r="G487" s="13">
        <v>-1311.57</v>
      </c>
      <c r="H487" s="13">
        <v>3206.4</v>
      </c>
      <c r="I487" s="13">
        <v>-4517.97</v>
      </c>
      <c r="J487" s="13">
        <v>0</v>
      </c>
      <c r="K487" s="13" t="s">
        <v>14</v>
      </c>
      <c r="L487" s="13">
        <v>0</v>
      </c>
    </row>
    <row r="488" spans="1:12" s="1" customFormat="1" ht="22.5" customHeight="1">
      <c r="A488" s="11" t="s">
        <v>255</v>
      </c>
      <c r="B488" s="12">
        <v>2012</v>
      </c>
      <c r="C488" s="12">
        <v>2013</v>
      </c>
      <c r="D488" s="11">
        <v>471029</v>
      </c>
      <c r="E488" s="11" t="s">
        <v>309</v>
      </c>
      <c r="F488" s="11" t="s">
        <v>30</v>
      </c>
      <c r="G488" s="13">
        <v>0</v>
      </c>
      <c r="H488" s="13" t="s">
        <v>14</v>
      </c>
      <c r="I488" s="13" t="s">
        <v>14</v>
      </c>
      <c r="J488" s="13">
        <v>0</v>
      </c>
      <c r="K488" s="13" t="s">
        <v>14</v>
      </c>
      <c r="L488" s="13">
        <v>0</v>
      </c>
    </row>
    <row r="489" spans="1:12" s="1" customFormat="1" ht="22.5" customHeight="1">
      <c r="A489" s="11" t="s">
        <v>255</v>
      </c>
      <c r="B489" s="12">
        <v>2012</v>
      </c>
      <c r="C489" s="12">
        <v>2013</v>
      </c>
      <c r="D489" s="11">
        <v>471031</v>
      </c>
      <c r="E489" s="11" t="s">
        <v>310</v>
      </c>
      <c r="F489" s="11" t="s">
        <v>13</v>
      </c>
      <c r="G489" s="13">
        <v>-1702.07</v>
      </c>
      <c r="H489" s="13">
        <v>12809.21</v>
      </c>
      <c r="I489" s="13">
        <v>-12809.21</v>
      </c>
      <c r="J489" s="13">
        <v>-1702.0699999999997</v>
      </c>
      <c r="K489" s="13" t="s">
        <v>14</v>
      </c>
      <c r="L489" s="13">
        <v>-1702.0699999999997</v>
      </c>
    </row>
    <row r="490" spans="1:12" s="1" customFormat="1" ht="22.5" customHeight="1">
      <c r="A490" s="11" t="s">
        <v>255</v>
      </c>
      <c r="B490" s="12">
        <v>2012</v>
      </c>
      <c r="C490" s="12">
        <v>2013</v>
      </c>
      <c r="D490" s="11">
        <v>471031</v>
      </c>
      <c r="E490" s="11" t="s">
        <v>310</v>
      </c>
      <c r="F490" s="11" t="s">
        <v>30</v>
      </c>
      <c r="G490" s="13">
        <v>0</v>
      </c>
      <c r="H490" s="13" t="s">
        <v>14</v>
      </c>
      <c r="I490" s="13" t="s">
        <v>14</v>
      </c>
      <c r="J490" s="13">
        <v>0</v>
      </c>
      <c r="K490" s="13" t="s">
        <v>14</v>
      </c>
      <c r="L490" s="13">
        <v>0</v>
      </c>
    </row>
    <row r="491" spans="1:12" s="1" customFormat="1" ht="22.5" customHeight="1">
      <c r="A491" s="11" t="s">
        <v>255</v>
      </c>
      <c r="B491" s="12">
        <v>2012</v>
      </c>
      <c r="C491" s="12">
        <v>2013</v>
      </c>
      <c r="D491" s="11">
        <v>471034</v>
      </c>
      <c r="E491" s="11" t="s">
        <v>311</v>
      </c>
      <c r="F491" s="11" t="s">
        <v>13</v>
      </c>
      <c r="G491" s="13">
        <v>-4563.780000000001</v>
      </c>
      <c r="H491" s="13">
        <v>4015.75</v>
      </c>
      <c r="I491" s="13">
        <v>-4680.75</v>
      </c>
      <c r="J491" s="13">
        <v>-3898.7800000000007</v>
      </c>
      <c r="K491" s="13" t="s">
        <v>14</v>
      </c>
      <c r="L491" s="13">
        <v>-3898.7800000000007</v>
      </c>
    </row>
    <row r="492" spans="1:12" s="1" customFormat="1" ht="22.5" customHeight="1">
      <c r="A492" s="11" t="s">
        <v>255</v>
      </c>
      <c r="B492" s="12">
        <v>2012</v>
      </c>
      <c r="C492" s="12">
        <v>2013</v>
      </c>
      <c r="D492" s="11">
        <v>471034</v>
      </c>
      <c r="E492" s="11" t="s">
        <v>311</v>
      </c>
      <c r="F492" s="11" t="s">
        <v>30</v>
      </c>
      <c r="G492" s="13">
        <v>0</v>
      </c>
      <c r="H492" s="13" t="s">
        <v>14</v>
      </c>
      <c r="I492" s="13" t="s">
        <v>14</v>
      </c>
      <c r="J492" s="13">
        <v>0</v>
      </c>
      <c r="K492" s="13" t="s">
        <v>14</v>
      </c>
      <c r="L492" s="13">
        <v>0</v>
      </c>
    </row>
    <row r="493" spans="1:12" s="1" customFormat="1" ht="22.5" customHeight="1">
      <c r="A493" s="11" t="s">
        <v>255</v>
      </c>
      <c r="B493" s="12">
        <v>2012</v>
      </c>
      <c r="C493" s="12">
        <v>2013</v>
      </c>
      <c r="D493" s="11">
        <v>471036</v>
      </c>
      <c r="E493" s="11" t="s">
        <v>312</v>
      </c>
      <c r="F493" s="11" t="s">
        <v>13</v>
      </c>
      <c r="G493" s="13">
        <v>-4268.39</v>
      </c>
      <c r="H493" s="13">
        <v>10662.89</v>
      </c>
      <c r="I493" s="13">
        <v>-14931.28</v>
      </c>
      <c r="J493" s="13">
        <v>0</v>
      </c>
      <c r="K493" s="13" t="s">
        <v>14</v>
      </c>
      <c r="L493" s="13">
        <v>0</v>
      </c>
    </row>
    <row r="494" spans="1:12" s="1" customFormat="1" ht="22.5" customHeight="1">
      <c r="A494" s="11" t="s">
        <v>255</v>
      </c>
      <c r="B494" s="12">
        <v>2012</v>
      </c>
      <c r="C494" s="12">
        <v>2013</v>
      </c>
      <c r="D494" s="11">
        <v>471036</v>
      </c>
      <c r="E494" s="11" t="s">
        <v>312</v>
      </c>
      <c r="F494" s="11" t="s">
        <v>30</v>
      </c>
      <c r="G494" s="13">
        <v>0</v>
      </c>
      <c r="H494" s="13" t="s">
        <v>14</v>
      </c>
      <c r="I494" s="13" t="s">
        <v>14</v>
      </c>
      <c r="J494" s="13">
        <v>0</v>
      </c>
      <c r="K494" s="13" t="s">
        <v>14</v>
      </c>
      <c r="L494" s="13">
        <v>0</v>
      </c>
    </row>
    <row r="495" spans="1:12" s="1" customFormat="1" ht="32.25" customHeight="1">
      <c r="A495" s="11" t="s">
        <v>255</v>
      </c>
      <c r="B495" s="12">
        <v>2012</v>
      </c>
      <c r="C495" s="12">
        <v>2013</v>
      </c>
      <c r="D495" s="11">
        <v>471037</v>
      </c>
      <c r="E495" s="11" t="s">
        <v>313</v>
      </c>
      <c r="F495" s="11" t="s">
        <v>13</v>
      </c>
      <c r="G495" s="13">
        <v>-161.39000000000001</v>
      </c>
      <c r="H495" s="13" t="s">
        <v>14</v>
      </c>
      <c r="I495" s="13" t="s">
        <v>14</v>
      </c>
      <c r="J495" s="13">
        <v>-161.39000000000001</v>
      </c>
      <c r="K495" s="13" t="s">
        <v>14</v>
      </c>
      <c r="L495" s="13">
        <v>-161.39000000000001</v>
      </c>
    </row>
    <row r="496" spans="1:12" s="1" customFormat="1" ht="22.5" customHeight="1">
      <c r="A496" s="11" t="s">
        <v>255</v>
      </c>
      <c r="B496" s="12">
        <v>2012</v>
      </c>
      <c r="C496" s="12">
        <v>2013</v>
      </c>
      <c r="D496" s="11">
        <v>471038</v>
      </c>
      <c r="E496" s="11" t="s">
        <v>314</v>
      </c>
      <c r="F496" s="11" t="s">
        <v>13</v>
      </c>
      <c r="G496" s="13">
        <v>-6994.08</v>
      </c>
      <c r="H496" s="13">
        <v>9650</v>
      </c>
      <c r="I496" s="13">
        <v>-9650</v>
      </c>
      <c r="J496" s="13">
        <v>-6994.080000000002</v>
      </c>
      <c r="K496" s="13" t="s">
        <v>14</v>
      </c>
      <c r="L496" s="13">
        <v>-6994.080000000002</v>
      </c>
    </row>
    <row r="497" spans="1:12" s="1" customFormat="1" ht="22.5" customHeight="1">
      <c r="A497" s="11" t="s">
        <v>255</v>
      </c>
      <c r="B497" s="12">
        <v>2012</v>
      </c>
      <c r="C497" s="12">
        <v>2013</v>
      </c>
      <c r="D497" s="11">
        <v>471038</v>
      </c>
      <c r="E497" s="11" t="s">
        <v>314</v>
      </c>
      <c r="F497" s="11" t="s">
        <v>30</v>
      </c>
      <c r="G497" s="13">
        <v>0</v>
      </c>
      <c r="H497" s="13" t="s">
        <v>14</v>
      </c>
      <c r="I497" s="13" t="s">
        <v>14</v>
      </c>
      <c r="J497" s="13">
        <v>0</v>
      </c>
      <c r="K497" s="13" t="s">
        <v>14</v>
      </c>
      <c r="L497" s="13">
        <v>0</v>
      </c>
    </row>
    <row r="498" spans="1:12" s="1" customFormat="1" ht="22.5" customHeight="1">
      <c r="A498" s="11" t="s">
        <v>255</v>
      </c>
      <c r="B498" s="12">
        <v>2012</v>
      </c>
      <c r="C498" s="12">
        <v>2013</v>
      </c>
      <c r="D498" s="11">
        <v>471039</v>
      </c>
      <c r="E498" s="11" t="s">
        <v>315</v>
      </c>
      <c r="F498" s="11" t="s">
        <v>13</v>
      </c>
      <c r="G498" s="13">
        <v>0</v>
      </c>
      <c r="H498" s="13">
        <v>7000</v>
      </c>
      <c r="I498" s="13">
        <v>-7000</v>
      </c>
      <c r="J498" s="13">
        <v>0</v>
      </c>
      <c r="K498" s="13" t="s">
        <v>14</v>
      </c>
      <c r="L498" s="13">
        <v>0</v>
      </c>
    </row>
    <row r="499" spans="1:12" s="1" customFormat="1" ht="22.5" customHeight="1">
      <c r="A499" s="11" t="s">
        <v>255</v>
      </c>
      <c r="B499" s="12">
        <v>2012</v>
      </c>
      <c r="C499" s="12">
        <v>2013</v>
      </c>
      <c r="D499" s="11">
        <v>471039</v>
      </c>
      <c r="E499" s="11" t="s">
        <v>315</v>
      </c>
      <c r="F499" s="11" t="s">
        <v>30</v>
      </c>
      <c r="G499" s="13">
        <v>0</v>
      </c>
      <c r="H499" s="13" t="s">
        <v>14</v>
      </c>
      <c r="I499" s="13" t="s">
        <v>14</v>
      </c>
      <c r="J499" s="13">
        <v>0</v>
      </c>
      <c r="K499" s="13" t="s">
        <v>14</v>
      </c>
      <c r="L499" s="13">
        <v>0</v>
      </c>
    </row>
    <row r="500" spans="1:12" s="1" customFormat="1" ht="22.5" customHeight="1">
      <c r="A500" s="11" t="s">
        <v>255</v>
      </c>
      <c r="B500" s="12">
        <v>2012</v>
      </c>
      <c r="C500" s="12">
        <v>2013</v>
      </c>
      <c r="D500" s="11">
        <v>471040</v>
      </c>
      <c r="E500" s="11" t="s">
        <v>316</v>
      </c>
      <c r="F500" s="11" t="s">
        <v>13</v>
      </c>
      <c r="G500" s="13">
        <v>-13364.920000000002</v>
      </c>
      <c r="H500" s="13">
        <v>5605.3</v>
      </c>
      <c r="I500" s="13">
        <v>-16612.3</v>
      </c>
      <c r="J500" s="13">
        <v>-2357.920000000002</v>
      </c>
      <c r="K500" s="13" t="s">
        <v>14</v>
      </c>
      <c r="L500" s="13">
        <v>-2357.920000000002</v>
      </c>
    </row>
    <row r="501" spans="1:12" s="1" customFormat="1" ht="22.5" customHeight="1">
      <c r="A501" s="11" t="s">
        <v>255</v>
      </c>
      <c r="B501" s="12">
        <v>2012</v>
      </c>
      <c r="C501" s="12">
        <v>2013</v>
      </c>
      <c r="D501" s="11">
        <v>471040</v>
      </c>
      <c r="E501" s="11" t="s">
        <v>316</v>
      </c>
      <c r="F501" s="11" t="s">
        <v>30</v>
      </c>
      <c r="G501" s="13">
        <v>0</v>
      </c>
      <c r="H501" s="13" t="s">
        <v>14</v>
      </c>
      <c r="I501" s="13" t="s">
        <v>14</v>
      </c>
      <c r="J501" s="13">
        <v>0</v>
      </c>
      <c r="K501" s="13" t="s">
        <v>14</v>
      </c>
      <c r="L501" s="13">
        <v>0</v>
      </c>
    </row>
    <row r="502" spans="1:12" s="1" customFormat="1" ht="22.5" customHeight="1">
      <c r="A502" s="11" t="s">
        <v>255</v>
      </c>
      <c r="B502" s="12">
        <v>2012</v>
      </c>
      <c r="C502" s="12">
        <v>2013</v>
      </c>
      <c r="D502" s="11">
        <v>471041</v>
      </c>
      <c r="E502" s="11" t="s">
        <v>317</v>
      </c>
      <c r="F502" s="11" t="s">
        <v>13</v>
      </c>
      <c r="G502" s="13">
        <v>-618.1800000000001</v>
      </c>
      <c r="H502" s="13">
        <v>12219.35</v>
      </c>
      <c r="I502" s="13">
        <v>-12837.53</v>
      </c>
      <c r="J502" s="13">
        <v>0</v>
      </c>
      <c r="K502" s="13" t="s">
        <v>14</v>
      </c>
      <c r="L502" s="13">
        <v>0</v>
      </c>
    </row>
    <row r="503" spans="1:12" s="1" customFormat="1" ht="22.5" customHeight="1">
      <c r="A503" s="11" t="s">
        <v>255</v>
      </c>
      <c r="B503" s="12">
        <v>2012</v>
      </c>
      <c r="C503" s="12">
        <v>2013</v>
      </c>
      <c r="D503" s="11">
        <v>471041</v>
      </c>
      <c r="E503" s="11" t="s">
        <v>317</v>
      </c>
      <c r="F503" s="11" t="s">
        <v>30</v>
      </c>
      <c r="G503" s="13">
        <v>0</v>
      </c>
      <c r="H503" s="13" t="s">
        <v>14</v>
      </c>
      <c r="I503" s="13" t="s">
        <v>14</v>
      </c>
      <c r="J503" s="13">
        <v>0</v>
      </c>
      <c r="K503" s="13" t="s">
        <v>14</v>
      </c>
      <c r="L503" s="13">
        <v>0</v>
      </c>
    </row>
    <row r="504" spans="1:12" s="1" customFormat="1" ht="22.5" customHeight="1">
      <c r="A504" s="11" t="s">
        <v>255</v>
      </c>
      <c r="B504" s="12">
        <v>2012</v>
      </c>
      <c r="C504" s="12">
        <v>2013</v>
      </c>
      <c r="D504" s="11">
        <v>471042</v>
      </c>
      <c r="E504" s="11" t="s">
        <v>318</v>
      </c>
      <c r="F504" s="11" t="s">
        <v>13</v>
      </c>
      <c r="G504" s="13">
        <v>-1951.68</v>
      </c>
      <c r="H504" s="13">
        <v>23390.35</v>
      </c>
      <c r="I504" s="13">
        <v>-25342.03</v>
      </c>
      <c r="J504" s="13">
        <v>0</v>
      </c>
      <c r="K504" s="13" t="s">
        <v>14</v>
      </c>
      <c r="L504" s="13">
        <v>0</v>
      </c>
    </row>
    <row r="505" spans="1:12" s="1" customFormat="1" ht="22.5" customHeight="1">
      <c r="A505" s="11" t="s">
        <v>255</v>
      </c>
      <c r="B505" s="12">
        <v>2012</v>
      </c>
      <c r="C505" s="12">
        <v>2013</v>
      </c>
      <c r="D505" s="11">
        <v>471042</v>
      </c>
      <c r="E505" s="11" t="s">
        <v>318</v>
      </c>
      <c r="F505" s="11" t="s">
        <v>30</v>
      </c>
      <c r="G505" s="13">
        <v>0</v>
      </c>
      <c r="H505" s="13" t="s">
        <v>14</v>
      </c>
      <c r="I505" s="13" t="s">
        <v>14</v>
      </c>
      <c r="J505" s="13">
        <v>0</v>
      </c>
      <c r="K505" s="13" t="s">
        <v>14</v>
      </c>
      <c r="L505" s="13">
        <v>0</v>
      </c>
    </row>
    <row r="506" spans="1:12" s="1" customFormat="1" ht="22.5" customHeight="1">
      <c r="A506" s="11" t="s">
        <v>255</v>
      </c>
      <c r="B506" s="12">
        <v>2012</v>
      </c>
      <c r="C506" s="12">
        <v>2013</v>
      </c>
      <c r="D506" s="11">
        <v>471044</v>
      </c>
      <c r="E506" s="11" t="s">
        <v>319</v>
      </c>
      <c r="F506" s="11" t="s">
        <v>13</v>
      </c>
      <c r="G506" s="13">
        <v>-2656.63</v>
      </c>
      <c r="H506" s="13">
        <v>2398.91</v>
      </c>
      <c r="I506" s="13">
        <v>-4159.35</v>
      </c>
      <c r="J506" s="13">
        <v>-896.1899999999996</v>
      </c>
      <c r="K506" s="13" t="s">
        <v>14</v>
      </c>
      <c r="L506" s="13">
        <v>-896.1899999999996</v>
      </c>
    </row>
    <row r="507" spans="1:12" s="1" customFormat="1" ht="22.5" customHeight="1">
      <c r="A507" s="11" t="s">
        <v>255</v>
      </c>
      <c r="B507" s="12">
        <v>2012</v>
      </c>
      <c r="C507" s="12">
        <v>2013</v>
      </c>
      <c r="D507" s="11">
        <v>471044</v>
      </c>
      <c r="E507" s="11" t="s">
        <v>319</v>
      </c>
      <c r="F507" s="11" t="s">
        <v>30</v>
      </c>
      <c r="G507" s="13">
        <v>0</v>
      </c>
      <c r="H507" s="13" t="s">
        <v>14</v>
      </c>
      <c r="I507" s="13" t="s">
        <v>14</v>
      </c>
      <c r="J507" s="13">
        <v>0</v>
      </c>
      <c r="K507" s="13" t="s">
        <v>14</v>
      </c>
      <c r="L507" s="13">
        <v>0</v>
      </c>
    </row>
    <row r="508" spans="1:12" s="1" customFormat="1" ht="22.5" customHeight="1">
      <c r="A508" s="11" t="s">
        <v>255</v>
      </c>
      <c r="B508" s="12">
        <v>2012</v>
      </c>
      <c r="C508" s="12">
        <v>2013</v>
      </c>
      <c r="D508" s="11">
        <v>471045</v>
      </c>
      <c r="E508" s="11" t="s">
        <v>320</v>
      </c>
      <c r="F508" s="11" t="s">
        <v>13</v>
      </c>
      <c r="G508" s="13">
        <v>-0.27</v>
      </c>
      <c r="H508" s="13" t="s">
        <v>14</v>
      </c>
      <c r="I508" s="13" t="s">
        <v>14</v>
      </c>
      <c r="J508" s="13">
        <v>-0.27</v>
      </c>
      <c r="K508" s="13" t="s">
        <v>14</v>
      </c>
      <c r="L508" s="13">
        <v>-0.27</v>
      </c>
    </row>
    <row r="509" spans="1:12" s="1" customFormat="1" ht="22.5" customHeight="1">
      <c r="A509" s="11" t="s">
        <v>255</v>
      </c>
      <c r="B509" s="12">
        <v>2012</v>
      </c>
      <c r="C509" s="12">
        <v>2013</v>
      </c>
      <c r="D509" s="11">
        <v>471046</v>
      </c>
      <c r="E509" s="11" t="s">
        <v>321</v>
      </c>
      <c r="F509" s="11" t="s">
        <v>13</v>
      </c>
      <c r="G509" s="13">
        <v>-3654.63</v>
      </c>
      <c r="H509" s="13">
        <v>6123.55</v>
      </c>
      <c r="I509" s="13">
        <v>-6999.089999999999</v>
      </c>
      <c r="J509" s="13">
        <v>-2779.090000000001</v>
      </c>
      <c r="K509" s="13" t="s">
        <v>14</v>
      </c>
      <c r="L509" s="13">
        <v>-2779.090000000001</v>
      </c>
    </row>
    <row r="510" spans="1:12" s="1" customFormat="1" ht="22.5" customHeight="1">
      <c r="A510" s="11" t="s">
        <v>255</v>
      </c>
      <c r="B510" s="12">
        <v>2012</v>
      </c>
      <c r="C510" s="12">
        <v>2013</v>
      </c>
      <c r="D510" s="11">
        <v>471046</v>
      </c>
      <c r="E510" s="11" t="s">
        <v>321</v>
      </c>
      <c r="F510" s="11" t="s">
        <v>30</v>
      </c>
      <c r="G510" s="13">
        <v>0</v>
      </c>
      <c r="H510" s="13" t="s">
        <v>14</v>
      </c>
      <c r="I510" s="13" t="s">
        <v>14</v>
      </c>
      <c r="J510" s="13">
        <v>0</v>
      </c>
      <c r="K510" s="13" t="s">
        <v>14</v>
      </c>
      <c r="L510" s="13">
        <v>0</v>
      </c>
    </row>
    <row r="511" spans="1:12" s="1" customFormat="1" ht="22.5" customHeight="1">
      <c r="A511" s="11" t="s">
        <v>255</v>
      </c>
      <c r="B511" s="12">
        <v>2012</v>
      </c>
      <c r="C511" s="12">
        <v>2013</v>
      </c>
      <c r="D511" s="11">
        <v>471047</v>
      </c>
      <c r="E511" s="11" t="s">
        <v>322</v>
      </c>
      <c r="F511" s="11" t="s">
        <v>13</v>
      </c>
      <c r="G511" s="13">
        <v>-4989.900000000001</v>
      </c>
      <c r="H511" s="13">
        <v>1488.4</v>
      </c>
      <c r="I511" s="13">
        <v>-1488.4</v>
      </c>
      <c r="J511" s="13">
        <v>-4989.9000000000015</v>
      </c>
      <c r="K511" s="13" t="s">
        <v>14</v>
      </c>
      <c r="L511" s="13">
        <v>-4989.9000000000015</v>
      </c>
    </row>
    <row r="512" spans="1:12" s="1" customFormat="1" ht="22.5" customHeight="1">
      <c r="A512" s="11" t="s">
        <v>255</v>
      </c>
      <c r="B512" s="12">
        <v>2012</v>
      </c>
      <c r="C512" s="12">
        <v>2013</v>
      </c>
      <c r="D512" s="11">
        <v>471047</v>
      </c>
      <c r="E512" s="11" t="s">
        <v>322</v>
      </c>
      <c r="F512" s="11" t="s">
        <v>30</v>
      </c>
      <c r="G512" s="13">
        <v>0</v>
      </c>
      <c r="H512" s="13" t="s">
        <v>14</v>
      </c>
      <c r="I512" s="13" t="s">
        <v>14</v>
      </c>
      <c r="J512" s="13">
        <v>0</v>
      </c>
      <c r="K512" s="13" t="s">
        <v>14</v>
      </c>
      <c r="L512" s="13">
        <v>0</v>
      </c>
    </row>
    <row r="513" spans="1:12" s="1" customFormat="1" ht="22.5" customHeight="1">
      <c r="A513" s="11" t="s">
        <v>255</v>
      </c>
      <c r="B513" s="12">
        <v>2012</v>
      </c>
      <c r="C513" s="12">
        <v>2013</v>
      </c>
      <c r="D513" s="11">
        <v>471048</v>
      </c>
      <c r="E513" s="11" t="s">
        <v>323</v>
      </c>
      <c r="F513" s="11" t="s">
        <v>13</v>
      </c>
      <c r="G513" s="13">
        <v>-4035.69</v>
      </c>
      <c r="H513" s="13" t="s">
        <v>14</v>
      </c>
      <c r="I513" s="13" t="s">
        <v>14</v>
      </c>
      <c r="J513" s="13">
        <v>-4035.69</v>
      </c>
      <c r="K513" s="13" t="s">
        <v>14</v>
      </c>
      <c r="L513" s="13">
        <v>-4035.69</v>
      </c>
    </row>
    <row r="514" spans="1:12" s="1" customFormat="1" ht="22.5" customHeight="1">
      <c r="A514" s="11" t="s">
        <v>255</v>
      </c>
      <c r="B514" s="12">
        <v>2012</v>
      </c>
      <c r="C514" s="12">
        <v>2013</v>
      </c>
      <c r="D514" s="11">
        <v>471049</v>
      </c>
      <c r="E514" s="11" t="s">
        <v>324</v>
      </c>
      <c r="F514" s="11" t="s">
        <v>13</v>
      </c>
      <c r="G514" s="13">
        <v>-1761.33</v>
      </c>
      <c r="H514" s="13">
        <v>4339.29</v>
      </c>
      <c r="I514" s="13">
        <v>-4339.29</v>
      </c>
      <c r="J514" s="13">
        <v>-1761.33</v>
      </c>
      <c r="K514" s="13" t="s">
        <v>14</v>
      </c>
      <c r="L514" s="13">
        <v>-1761.33</v>
      </c>
    </row>
    <row r="515" spans="1:12" s="1" customFormat="1" ht="22.5" customHeight="1">
      <c r="A515" s="11" t="s">
        <v>255</v>
      </c>
      <c r="B515" s="12">
        <v>2012</v>
      </c>
      <c r="C515" s="12">
        <v>2013</v>
      </c>
      <c r="D515" s="11">
        <v>471049</v>
      </c>
      <c r="E515" s="11" t="s">
        <v>324</v>
      </c>
      <c r="F515" s="11" t="s">
        <v>30</v>
      </c>
      <c r="G515" s="13">
        <v>0</v>
      </c>
      <c r="H515" s="13" t="s">
        <v>14</v>
      </c>
      <c r="I515" s="13" t="s">
        <v>14</v>
      </c>
      <c r="J515" s="13">
        <v>0</v>
      </c>
      <c r="K515" s="13" t="s">
        <v>14</v>
      </c>
      <c r="L515" s="13">
        <v>0</v>
      </c>
    </row>
    <row r="516" spans="1:12" s="1" customFormat="1" ht="22.5" customHeight="1">
      <c r="A516" s="11" t="s">
        <v>255</v>
      </c>
      <c r="B516" s="12">
        <v>2012</v>
      </c>
      <c r="C516" s="12">
        <v>2013</v>
      </c>
      <c r="D516" s="11">
        <v>471050</v>
      </c>
      <c r="E516" s="11" t="s">
        <v>325</v>
      </c>
      <c r="F516" s="11" t="s">
        <v>13</v>
      </c>
      <c r="G516" s="13">
        <v>0</v>
      </c>
      <c r="H516" s="13">
        <v>10575.83</v>
      </c>
      <c r="I516" s="13">
        <v>-10575.83</v>
      </c>
      <c r="J516" s="13">
        <v>0</v>
      </c>
      <c r="K516" s="13" t="s">
        <v>14</v>
      </c>
      <c r="L516" s="13">
        <v>0</v>
      </c>
    </row>
    <row r="517" spans="1:12" s="1" customFormat="1" ht="22.5" customHeight="1">
      <c r="A517" s="11" t="s">
        <v>255</v>
      </c>
      <c r="B517" s="12">
        <v>2012</v>
      </c>
      <c r="C517" s="12">
        <v>2013</v>
      </c>
      <c r="D517" s="11">
        <v>471050</v>
      </c>
      <c r="E517" s="11" t="s">
        <v>325</v>
      </c>
      <c r="F517" s="11" t="s">
        <v>30</v>
      </c>
      <c r="G517" s="13">
        <v>0</v>
      </c>
      <c r="H517" s="13" t="s">
        <v>14</v>
      </c>
      <c r="I517" s="13" t="s">
        <v>14</v>
      </c>
      <c r="J517" s="13">
        <v>0</v>
      </c>
      <c r="K517" s="13" t="s">
        <v>14</v>
      </c>
      <c r="L517" s="13">
        <v>0</v>
      </c>
    </row>
    <row r="518" spans="1:12" s="1" customFormat="1" ht="32.25" customHeight="1">
      <c r="A518" s="11" t="s">
        <v>255</v>
      </c>
      <c r="B518" s="12">
        <v>2012</v>
      </c>
      <c r="C518" s="12">
        <v>2013</v>
      </c>
      <c r="D518" s="11">
        <v>471051</v>
      </c>
      <c r="E518" s="11" t="s">
        <v>326</v>
      </c>
      <c r="F518" s="11" t="s">
        <v>13</v>
      </c>
      <c r="G518" s="13">
        <v>-4404.57</v>
      </c>
      <c r="H518" s="13">
        <v>2500</v>
      </c>
      <c r="I518" s="13">
        <v>-2500</v>
      </c>
      <c r="J518" s="13">
        <v>-4404.57</v>
      </c>
      <c r="K518" s="13" t="s">
        <v>14</v>
      </c>
      <c r="L518" s="13">
        <v>-4404.57</v>
      </c>
    </row>
    <row r="519" spans="1:12" s="1" customFormat="1" ht="32.25" customHeight="1">
      <c r="A519" s="11" t="s">
        <v>255</v>
      </c>
      <c r="B519" s="12">
        <v>2012</v>
      </c>
      <c r="C519" s="12">
        <v>2013</v>
      </c>
      <c r="D519" s="11">
        <v>471051</v>
      </c>
      <c r="E519" s="11" t="s">
        <v>326</v>
      </c>
      <c r="F519" s="11" t="s">
        <v>30</v>
      </c>
      <c r="G519" s="13">
        <v>0</v>
      </c>
      <c r="H519" s="13" t="s">
        <v>14</v>
      </c>
      <c r="I519" s="13" t="s">
        <v>14</v>
      </c>
      <c r="J519" s="13">
        <v>0</v>
      </c>
      <c r="K519" s="13" t="s">
        <v>14</v>
      </c>
      <c r="L519" s="13">
        <v>0</v>
      </c>
    </row>
    <row r="520" spans="1:12" s="1" customFormat="1" ht="22.5" customHeight="1">
      <c r="A520" s="11" t="s">
        <v>255</v>
      </c>
      <c r="B520" s="12">
        <v>2012</v>
      </c>
      <c r="C520" s="12">
        <v>2013</v>
      </c>
      <c r="D520" s="11">
        <v>471052</v>
      </c>
      <c r="E520" s="11" t="s">
        <v>327</v>
      </c>
      <c r="F520" s="11" t="s">
        <v>13</v>
      </c>
      <c r="G520" s="13">
        <v>-1075.55</v>
      </c>
      <c r="H520" s="13">
        <v>5405.81</v>
      </c>
      <c r="I520" s="13">
        <v>-5405.81</v>
      </c>
      <c r="J520" s="13">
        <v>-1075.5500000000002</v>
      </c>
      <c r="K520" s="13" t="s">
        <v>14</v>
      </c>
      <c r="L520" s="13">
        <v>-1075.5500000000002</v>
      </c>
    </row>
    <row r="521" spans="1:12" s="1" customFormat="1" ht="22.5" customHeight="1">
      <c r="A521" s="11" t="s">
        <v>255</v>
      </c>
      <c r="B521" s="12">
        <v>2012</v>
      </c>
      <c r="C521" s="12">
        <v>2013</v>
      </c>
      <c r="D521" s="11">
        <v>471052</v>
      </c>
      <c r="E521" s="11" t="s">
        <v>327</v>
      </c>
      <c r="F521" s="11" t="s">
        <v>30</v>
      </c>
      <c r="G521" s="13">
        <v>0</v>
      </c>
      <c r="H521" s="13" t="s">
        <v>14</v>
      </c>
      <c r="I521" s="13" t="s">
        <v>14</v>
      </c>
      <c r="J521" s="13">
        <v>0</v>
      </c>
      <c r="K521" s="13" t="s">
        <v>14</v>
      </c>
      <c r="L521" s="13">
        <v>0</v>
      </c>
    </row>
    <row r="522" spans="1:12" s="1" customFormat="1" ht="22.5" customHeight="1">
      <c r="A522" s="11" t="s">
        <v>255</v>
      </c>
      <c r="B522" s="12">
        <v>2012</v>
      </c>
      <c r="C522" s="12">
        <v>2013</v>
      </c>
      <c r="D522" s="11">
        <v>471053</v>
      </c>
      <c r="E522" s="11" t="s">
        <v>328</v>
      </c>
      <c r="F522" s="11" t="s">
        <v>13</v>
      </c>
      <c r="G522" s="13">
        <v>-23.28</v>
      </c>
      <c r="H522" s="13">
        <v>8250</v>
      </c>
      <c r="I522" s="13">
        <v>-8273.28</v>
      </c>
      <c r="J522" s="13">
        <v>0</v>
      </c>
      <c r="K522" s="13" t="s">
        <v>14</v>
      </c>
      <c r="L522" s="13">
        <v>0</v>
      </c>
    </row>
    <row r="523" spans="1:12" s="1" customFormat="1" ht="22.5" customHeight="1">
      <c r="A523" s="11" t="s">
        <v>255</v>
      </c>
      <c r="B523" s="12">
        <v>2012</v>
      </c>
      <c r="C523" s="12">
        <v>2013</v>
      </c>
      <c r="D523" s="11">
        <v>471053</v>
      </c>
      <c r="E523" s="11" t="s">
        <v>328</v>
      </c>
      <c r="F523" s="11" t="s">
        <v>30</v>
      </c>
      <c r="G523" s="13">
        <v>0</v>
      </c>
      <c r="H523" s="13" t="s">
        <v>14</v>
      </c>
      <c r="I523" s="13" t="s">
        <v>14</v>
      </c>
      <c r="J523" s="13">
        <v>0</v>
      </c>
      <c r="K523" s="13" t="s">
        <v>14</v>
      </c>
      <c r="L523" s="13">
        <v>0</v>
      </c>
    </row>
    <row r="524" spans="1:12" s="1" customFormat="1" ht="22.5" customHeight="1">
      <c r="A524" s="11" t="s">
        <v>255</v>
      </c>
      <c r="B524" s="12">
        <v>2012</v>
      </c>
      <c r="C524" s="12">
        <v>2013</v>
      </c>
      <c r="D524" s="11">
        <v>471054</v>
      </c>
      <c r="E524" s="11" t="s">
        <v>329</v>
      </c>
      <c r="F524" s="11" t="s">
        <v>13</v>
      </c>
      <c r="G524" s="13">
        <v>-5007.49</v>
      </c>
      <c r="H524" s="13">
        <v>9409.050000000001</v>
      </c>
      <c r="I524" s="13">
        <v>-11178.63</v>
      </c>
      <c r="J524" s="13">
        <v>-3237.91</v>
      </c>
      <c r="K524" s="13" t="s">
        <v>14</v>
      </c>
      <c r="L524" s="13">
        <v>-3237.91</v>
      </c>
    </row>
    <row r="525" spans="1:12" s="1" customFormat="1" ht="22.5" customHeight="1">
      <c r="A525" s="11" t="s">
        <v>255</v>
      </c>
      <c r="B525" s="12">
        <v>2012</v>
      </c>
      <c r="C525" s="12">
        <v>2013</v>
      </c>
      <c r="D525" s="11">
        <v>471054</v>
      </c>
      <c r="E525" s="11" t="s">
        <v>329</v>
      </c>
      <c r="F525" s="11" t="s">
        <v>30</v>
      </c>
      <c r="G525" s="13">
        <v>0</v>
      </c>
      <c r="H525" s="13" t="s">
        <v>14</v>
      </c>
      <c r="I525" s="13" t="s">
        <v>14</v>
      </c>
      <c r="J525" s="13">
        <v>0</v>
      </c>
      <c r="K525" s="13" t="s">
        <v>14</v>
      </c>
      <c r="L525" s="13">
        <v>0</v>
      </c>
    </row>
    <row r="526" spans="1:12" s="1" customFormat="1" ht="22.5" customHeight="1">
      <c r="A526" s="11" t="s">
        <v>255</v>
      </c>
      <c r="B526" s="12">
        <v>2012</v>
      </c>
      <c r="C526" s="12">
        <v>2013</v>
      </c>
      <c r="D526" s="11">
        <v>471055</v>
      </c>
      <c r="E526" s="11" t="s">
        <v>330</v>
      </c>
      <c r="F526" s="11" t="s">
        <v>13</v>
      </c>
      <c r="G526" s="13">
        <v>-9125.04</v>
      </c>
      <c r="H526" s="13">
        <v>14500</v>
      </c>
      <c r="I526" s="13">
        <v>-14500</v>
      </c>
      <c r="J526" s="13">
        <v>-9125.04</v>
      </c>
      <c r="K526" s="13" t="s">
        <v>14</v>
      </c>
      <c r="L526" s="13">
        <v>-9125.04</v>
      </c>
    </row>
    <row r="527" spans="1:12" s="1" customFormat="1" ht="22.5" customHeight="1">
      <c r="A527" s="11" t="s">
        <v>255</v>
      </c>
      <c r="B527" s="12">
        <v>2012</v>
      </c>
      <c r="C527" s="12">
        <v>2013</v>
      </c>
      <c r="D527" s="11">
        <v>471055</v>
      </c>
      <c r="E527" s="11" t="s">
        <v>330</v>
      </c>
      <c r="F527" s="11" t="s">
        <v>30</v>
      </c>
      <c r="G527" s="13">
        <v>0</v>
      </c>
      <c r="H527" s="13" t="s">
        <v>14</v>
      </c>
      <c r="I527" s="13" t="s">
        <v>14</v>
      </c>
      <c r="J527" s="13">
        <v>0</v>
      </c>
      <c r="K527" s="13" t="s">
        <v>14</v>
      </c>
      <c r="L527" s="13">
        <v>0</v>
      </c>
    </row>
    <row r="528" spans="1:12" s="1" customFormat="1" ht="32.25" customHeight="1">
      <c r="A528" s="11" t="s">
        <v>255</v>
      </c>
      <c r="B528" s="12">
        <v>2012</v>
      </c>
      <c r="C528" s="12">
        <v>2013</v>
      </c>
      <c r="D528" s="11">
        <v>471057</v>
      </c>
      <c r="E528" s="11" t="s">
        <v>331</v>
      </c>
      <c r="F528" s="11" t="s">
        <v>13</v>
      </c>
      <c r="G528" s="13">
        <v>-2295.69</v>
      </c>
      <c r="H528" s="13">
        <v>3375</v>
      </c>
      <c r="I528" s="13">
        <v>-4465</v>
      </c>
      <c r="J528" s="13">
        <v>-1205.6900000000005</v>
      </c>
      <c r="K528" s="13" t="s">
        <v>14</v>
      </c>
      <c r="L528" s="13">
        <v>-1205.6900000000005</v>
      </c>
    </row>
    <row r="529" spans="1:12" s="1" customFormat="1" ht="32.25" customHeight="1">
      <c r="A529" s="11" t="s">
        <v>255</v>
      </c>
      <c r="B529" s="12">
        <v>2012</v>
      </c>
      <c r="C529" s="12">
        <v>2013</v>
      </c>
      <c r="D529" s="11">
        <v>471057</v>
      </c>
      <c r="E529" s="11" t="s">
        <v>331</v>
      </c>
      <c r="F529" s="11" t="s">
        <v>30</v>
      </c>
      <c r="G529" s="13">
        <v>0</v>
      </c>
      <c r="H529" s="13" t="s">
        <v>14</v>
      </c>
      <c r="I529" s="13" t="s">
        <v>14</v>
      </c>
      <c r="J529" s="13">
        <v>0</v>
      </c>
      <c r="K529" s="13" t="s">
        <v>14</v>
      </c>
      <c r="L529" s="13">
        <v>0</v>
      </c>
    </row>
    <row r="530" spans="1:12" s="1" customFormat="1" ht="22.5" customHeight="1">
      <c r="A530" s="11" t="s">
        <v>255</v>
      </c>
      <c r="B530" s="12">
        <v>2012</v>
      </c>
      <c r="C530" s="12">
        <v>2013</v>
      </c>
      <c r="D530" s="11">
        <v>471058</v>
      </c>
      <c r="E530" s="11" t="s">
        <v>332</v>
      </c>
      <c r="F530" s="11" t="s">
        <v>13</v>
      </c>
      <c r="G530" s="13">
        <v>-1768.29</v>
      </c>
      <c r="H530" s="13">
        <v>2142.52</v>
      </c>
      <c r="I530" s="13">
        <v>-3719.93</v>
      </c>
      <c r="J530" s="13">
        <v>-190.87999999999965</v>
      </c>
      <c r="K530" s="13" t="s">
        <v>14</v>
      </c>
      <c r="L530" s="13">
        <v>-190.87999999999965</v>
      </c>
    </row>
    <row r="531" spans="1:12" s="1" customFormat="1" ht="22.5" customHeight="1">
      <c r="A531" s="11" t="s">
        <v>255</v>
      </c>
      <c r="B531" s="12">
        <v>2012</v>
      </c>
      <c r="C531" s="12">
        <v>2013</v>
      </c>
      <c r="D531" s="11">
        <v>471058</v>
      </c>
      <c r="E531" s="11" t="s">
        <v>332</v>
      </c>
      <c r="F531" s="11" t="s">
        <v>30</v>
      </c>
      <c r="G531" s="13">
        <v>0</v>
      </c>
      <c r="H531" s="13" t="s">
        <v>14</v>
      </c>
      <c r="I531" s="13" t="s">
        <v>14</v>
      </c>
      <c r="J531" s="13">
        <v>0</v>
      </c>
      <c r="K531" s="13" t="s">
        <v>14</v>
      </c>
      <c r="L531" s="13">
        <v>0</v>
      </c>
    </row>
    <row r="532" spans="1:12" s="1" customFormat="1" ht="22.5" customHeight="1">
      <c r="A532" s="11" t="s">
        <v>255</v>
      </c>
      <c r="B532" s="12">
        <v>2012</v>
      </c>
      <c r="C532" s="12">
        <v>2013</v>
      </c>
      <c r="D532" s="11">
        <v>471059</v>
      </c>
      <c r="E532" s="11" t="s">
        <v>333</v>
      </c>
      <c r="F532" s="11" t="s">
        <v>13</v>
      </c>
      <c r="G532" s="13">
        <v>-11014.27</v>
      </c>
      <c r="H532" s="13">
        <v>7135.75</v>
      </c>
      <c r="I532" s="13">
        <v>-16030.769999999999</v>
      </c>
      <c r="J532" s="13">
        <v>-2119.250000000002</v>
      </c>
      <c r="K532" s="13" t="s">
        <v>14</v>
      </c>
      <c r="L532" s="13">
        <v>-2119.250000000002</v>
      </c>
    </row>
    <row r="533" spans="1:12" s="1" customFormat="1" ht="22.5" customHeight="1">
      <c r="A533" s="11" t="s">
        <v>255</v>
      </c>
      <c r="B533" s="12">
        <v>2012</v>
      </c>
      <c r="C533" s="12">
        <v>2013</v>
      </c>
      <c r="D533" s="11">
        <v>471059</v>
      </c>
      <c r="E533" s="11" t="s">
        <v>333</v>
      </c>
      <c r="F533" s="11" t="s">
        <v>30</v>
      </c>
      <c r="G533" s="13">
        <v>0</v>
      </c>
      <c r="H533" s="13" t="s">
        <v>14</v>
      </c>
      <c r="I533" s="13" t="s">
        <v>14</v>
      </c>
      <c r="J533" s="13">
        <v>0</v>
      </c>
      <c r="K533" s="13" t="s">
        <v>14</v>
      </c>
      <c r="L533" s="13">
        <v>0</v>
      </c>
    </row>
    <row r="534" spans="1:12" s="1" customFormat="1" ht="22.5" customHeight="1">
      <c r="A534" s="11" t="s">
        <v>255</v>
      </c>
      <c r="B534" s="12">
        <v>2012</v>
      </c>
      <c r="C534" s="12">
        <v>2013</v>
      </c>
      <c r="D534" s="11">
        <v>471060</v>
      </c>
      <c r="E534" s="11" t="s">
        <v>334</v>
      </c>
      <c r="F534" s="11" t="s">
        <v>13</v>
      </c>
      <c r="G534" s="13">
        <v>-2190.06</v>
      </c>
      <c r="H534" s="13">
        <v>226.9</v>
      </c>
      <c r="I534" s="13">
        <v>-2416.96</v>
      </c>
      <c r="J534" s="13">
        <v>0</v>
      </c>
      <c r="K534" s="13" t="s">
        <v>14</v>
      </c>
      <c r="L534" s="13">
        <v>0</v>
      </c>
    </row>
    <row r="535" spans="1:12" s="1" customFormat="1" ht="22.5" customHeight="1">
      <c r="A535" s="11" t="s">
        <v>255</v>
      </c>
      <c r="B535" s="12">
        <v>2012</v>
      </c>
      <c r="C535" s="12">
        <v>2013</v>
      </c>
      <c r="D535" s="11">
        <v>471060</v>
      </c>
      <c r="E535" s="11" t="s">
        <v>334</v>
      </c>
      <c r="F535" s="11" t="s">
        <v>30</v>
      </c>
      <c r="G535" s="13">
        <v>0</v>
      </c>
      <c r="H535" s="13" t="s">
        <v>14</v>
      </c>
      <c r="I535" s="13" t="s">
        <v>14</v>
      </c>
      <c r="J535" s="13">
        <v>0</v>
      </c>
      <c r="K535" s="13" t="s">
        <v>14</v>
      </c>
      <c r="L535" s="13">
        <v>0</v>
      </c>
    </row>
    <row r="536" spans="1:12" s="1" customFormat="1" ht="22.5" customHeight="1">
      <c r="A536" s="11" t="s">
        <v>255</v>
      </c>
      <c r="B536" s="12">
        <v>2012</v>
      </c>
      <c r="C536" s="12">
        <v>2013</v>
      </c>
      <c r="D536" s="11">
        <v>471061</v>
      </c>
      <c r="E536" s="11" t="s">
        <v>335</v>
      </c>
      <c r="F536" s="11" t="s">
        <v>13</v>
      </c>
      <c r="G536" s="13">
        <v>-4104.2</v>
      </c>
      <c r="H536" s="13" t="s">
        <v>14</v>
      </c>
      <c r="I536" s="13">
        <v>-4000</v>
      </c>
      <c r="J536" s="13">
        <v>-104.19999999999982</v>
      </c>
      <c r="K536" s="13" t="s">
        <v>14</v>
      </c>
      <c r="L536" s="13">
        <v>-104.19999999999982</v>
      </c>
    </row>
    <row r="537" spans="1:12" s="1" customFormat="1" ht="22.5" customHeight="1">
      <c r="A537" s="11" t="s">
        <v>255</v>
      </c>
      <c r="B537" s="12">
        <v>2012</v>
      </c>
      <c r="C537" s="12">
        <v>2013</v>
      </c>
      <c r="D537" s="11">
        <v>471061</v>
      </c>
      <c r="E537" s="11" t="s">
        <v>335</v>
      </c>
      <c r="F537" s="11" t="s">
        <v>30</v>
      </c>
      <c r="G537" s="13">
        <v>0</v>
      </c>
      <c r="H537" s="13" t="s">
        <v>14</v>
      </c>
      <c r="I537" s="13" t="s">
        <v>14</v>
      </c>
      <c r="J537" s="13">
        <v>0</v>
      </c>
      <c r="K537" s="13" t="s">
        <v>14</v>
      </c>
      <c r="L537" s="13">
        <v>0</v>
      </c>
    </row>
    <row r="538" spans="1:12" s="1" customFormat="1" ht="32.25" customHeight="1">
      <c r="A538" s="11" t="s">
        <v>255</v>
      </c>
      <c r="B538" s="12">
        <v>2012</v>
      </c>
      <c r="C538" s="12">
        <v>2013</v>
      </c>
      <c r="D538" s="11">
        <v>471062</v>
      </c>
      <c r="E538" s="11" t="s">
        <v>336</v>
      </c>
      <c r="F538" s="11" t="s">
        <v>13</v>
      </c>
      <c r="G538" s="13">
        <v>0</v>
      </c>
      <c r="H538" s="13">
        <v>8803.44</v>
      </c>
      <c r="I538" s="13">
        <v>-8805.54</v>
      </c>
      <c r="J538" s="13">
        <v>2.100000000000364</v>
      </c>
      <c r="K538" s="13" t="s">
        <v>14</v>
      </c>
      <c r="L538" s="13">
        <v>2.100000000000364</v>
      </c>
    </row>
    <row r="539" spans="1:12" s="1" customFormat="1" ht="32.25" customHeight="1">
      <c r="A539" s="11" t="s">
        <v>255</v>
      </c>
      <c r="B539" s="12">
        <v>2012</v>
      </c>
      <c r="C539" s="12">
        <v>2013</v>
      </c>
      <c r="D539" s="11">
        <v>471062</v>
      </c>
      <c r="E539" s="11" t="s">
        <v>336</v>
      </c>
      <c r="F539" s="11" t="s">
        <v>30</v>
      </c>
      <c r="G539" s="13">
        <v>0</v>
      </c>
      <c r="H539" s="13" t="s">
        <v>14</v>
      </c>
      <c r="I539" s="13" t="s">
        <v>14</v>
      </c>
      <c r="J539" s="13">
        <v>0</v>
      </c>
      <c r="K539" s="13" t="s">
        <v>14</v>
      </c>
      <c r="L539" s="13">
        <v>0</v>
      </c>
    </row>
    <row r="540" spans="1:12" s="1" customFormat="1" ht="22.5" customHeight="1">
      <c r="A540" s="11" t="s">
        <v>255</v>
      </c>
      <c r="B540" s="12">
        <v>2012</v>
      </c>
      <c r="C540" s="12">
        <v>2013</v>
      </c>
      <c r="D540" s="11">
        <v>471065</v>
      </c>
      <c r="E540" s="11" t="s">
        <v>337</v>
      </c>
      <c r="F540" s="11" t="s">
        <v>13</v>
      </c>
      <c r="G540" s="13">
        <v>-2676.65</v>
      </c>
      <c r="H540" s="13">
        <v>3607.3399999999997</v>
      </c>
      <c r="I540" s="13">
        <v>-3607.3399999999997</v>
      </c>
      <c r="J540" s="13">
        <v>-2676.65</v>
      </c>
      <c r="K540" s="13" t="s">
        <v>14</v>
      </c>
      <c r="L540" s="13">
        <v>-2676.65</v>
      </c>
    </row>
    <row r="541" spans="1:12" s="1" customFormat="1" ht="22.5" customHeight="1">
      <c r="A541" s="11" t="s">
        <v>255</v>
      </c>
      <c r="B541" s="12">
        <v>2012</v>
      </c>
      <c r="C541" s="12">
        <v>2013</v>
      </c>
      <c r="D541" s="11">
        <v>471065</v>
      </c>
      <c r="E541" s="11" t="s">
        <v>337</v>
      </c>
      <c r="F541" s="11" t="s">
        <v>30</v>
      </c>
      <c r="G541" s="13">
        <v>0</v>
      </c>
      <c r="H541" s="13" t="s">
        <v>14</v>
      </c>
      <c r="I541" s="13" t="s">
        <v>14</v>
      </c>
      <c r="J541" s="13">
        <v>0</v>
      </c>
      <c r="K541" s="13" t="s">
        <v>14</v>
      </c>
      <c r="L541" s="13">
        <v>0</v>
      </c>
    </row>
    <row r="542" spans="1:12" s="1" customFormat="1" ht="32.25" customHeight="1">
      <c r="A542" s="11" t="s">
        <v>255</v>
      </c>
      <c r="B542" s="12">
        <v>2012</v>
      </c>
      <c r="C542" s="12">
        <v>2013</v>
      </c>
      <c r="D542" s="11">
        <v>471067</v>
      </c>
      <c r="E542" s="11" t="s">
        <v>338</v>
      </c>
      <c r="F542" s="11" t="s">
        <v>13</v>
      </c>
      <c r="G542" s="13">
        <v>0</v>
      </c>
      <c r="H542" s="13">
        <v>169.21</v>
      </c>
      <c r="I542" s="13">
        <v>-169.21</v>
      </c>
      <c r="J542" s="13">
        <v>0</v>
      </c>
      <c r="K542" s="13" t="s">
        <v>14</v>
      </c>
      <c r="L542" s="13">
        <v>0</v>
      </c>
    </row>
    <row r="543" spans="1:12" s="1" customFormat="1" ht="32.25" customHeight="1">
      <c r="A543" s="11" t="s">
        <v>255</v>
      </c>
      <c r="B543" s="12">
        <v>2012</v>
      </c>
      <c r="C543" s="12">
        <v>2013</v>
      </c>
      <c r="D543" s="11">
        <v>471067</v>
      </c>
      <c r="E543" s="11" t="s">
        <v>338</v>
      </c>
      <c r="F543" s="11" t="s">
        <v>30</v>
      </c>
      <c r="G543" s="13">
        <v>0</v>
      </c>
      <c r="H543" s="13" t="s">
        <v>14</v>
      </c>
      <c r="I543" s="13" t="s">
        <v>14</v>
      </c>
      <c r="J543" s="13">
        <v>0</v>
      </c>
      <c r="K543" s="13" t="s">
        <v>14</v>
      </c>
      <c r="L543" s="13">
        <v>0</v>
      </c>
    </row>
    <row r="544" spans="1:12" s="1" customFormat="1" ht="32.25" customHeight="1">
      <c r="A544" s="11" t="s">
        <v>255</v>
      </c>
      <c r="B544" s="12">
        <v>2012</v>
      </c>
      <c r="C544" s="12">
        <v>2013</v>
      </c>
      <c r="D544" s="11">
        <v>471068</v>
      </c>
      <c r="E544" s="11" t="s">
        <v>339</v>
      </c>
      <c r="F544" s="11" t="s">
        <v>13</v>
      </c>
      <c r="G544" s="13">
        <v>-2277.35</v>
      </c>
      <c r="H544" s="13">
        <v>826.5</v>
      </c>
      <c r="I544" s="13">
        <v>-3103.85</v>
      </c>
      <c r="J544" s="13">
        <v>0</v>
      </c>
      <c r="K544" s="13" t="s">
        <v>14</v>
      </c>
      <c r="L544" s="13">
        <v>0</v>
      </c>
    </row>
    <row r="545" spans="1:12" s="1" customFormat="1" ht="32.25" customHeight="1">
      <c r="A545" s="11" t="s">
        <v>255</v>
      </c>
      <c r="B545" s="12">
        <v>2012</v>
      </c>
      <c r="C545" s="12">
        <v>2013</v>
      </c>
      <c r="D545" s="11">
        <v>471068</v>
      </c>
      <c r="E545" s="11" t="s">
        <v>339</v>
      </c>
      <c r="F545" s="11" t="s">
        <v>30</v>
      </c>
      <c r="G545" s="13">
        <v>0</v>
      </c>
      <c r="H545" s="13" t="s">
        <v>14</v>
      </c>
      <c r="I545" s="13" t="s">
        <v>14</v>
      </c>
      <c r="J545" s="13">
        <v>0</v>
      </c>
      <c r="K545" s="13" t="s">
        <v>14</v>
      </c>
      <c r="L545" s="13">
        <v>0</v>
      </c>
    </row>
    <row r="546" spans="1:12" s="1" customFormat="1" ht="22.5" customHeight="1">
      <c r="A546" s="11" t="s">
        <v>255</v>
      </c>
      <c r="B546" s="12">
        <v>2012</v>
      </c>
      <c r="C546" s="12">
        <v>2013</v>
      </c>
      <c r="D546" s="11">
        <v>471069</v>
      </c>
      <c r="E546" s="11" t="s">
        <v>340</v>
      </c>
      <c r="F546" s="11" t="s">
        <v>13</v>
      </c>
      <c r="G546" s="13">
        <v>-1285.17</v>
      </c>
      <c r="H546" s="13">
        <v>9144.16</v>
      </c>
      <c r="I546" s="13">
        <v>-9144.16</v>
      </c>
      <c r="J546" s="13">
        <v>-1285.17</v>
      </c>
      <c r="K546" s="13" t="s">
        <v>14</v>
      </c>
      <c r="L546" s="13">
        <v>-1285.17</v>
      </c>
    </row>
    <row r="547" spans="1:12" s="1" customFormat="1" ht="22.5" customHeight="1">
      <c r="A547" s="11" t="s">
        <v>255</v>
      </c>
      <c r="B547" s="12">
        <v>2012</v>
      </c>
      <c r="C547" s="12">
        <v>2013</v>
      </c>
      <c r="D547" s="11">
        <v>471069</v>
      </c>
      <c r="E547" s="11" t="s">
        <v>340</v>
      </c>
      <c r="F547" s="11" t="s">
        <v>30</v>
      </c>
      <c r="G547" s="13">
        <v>0</v>
      </c>
      <c r="H547" s="13" t="s">
        <v>14</v>
      </c>
      <c r="I547" s="13" t="s">
        <v>14</v>
      </c>
      <c r="J547" s="13">
        <v>0</v>
      </c>
      <c r="K547" s="13" t="s">
        <v>14</v>
      </c>
      <c r="L547" s="13">
        <v>0</v>
      </c>
    </row>
    <row r="548" spans="1:12" s="1" customFormat="1" ht="22.5" customHeight="1">
      <c r="A548" s="11" t="s">
        <v>255</v>
      </c>
      <c r="B548" s="12">
        <v>2012</v>
      </c>
      <c r="C548" s="12">
        <v>2013</v>
      </c>
      <c r="D548" s="11">
        <v>471070</v>
      </c>
      <c r="E548" s="11" t="s">
        <v>341</v>
      </c>
      <c r="F548" s="11" t="s">
        <v>13</v>
      </c>
      <c r="G548" s="13">
        <v>-1453.19</v>
      </c>
      <c r="H548" s="13">
        <v>14188.77</v>
      </c>
      <c r="I548" s="13">
        <v>-15641.96</v>
      </c>
      <c r="J548" s="13">
        <v>0</v>
      </c>
      <c r="K548" s="13" t="s">
        <v>14</v>
      </c>
      <c r="L548" s="13">
        <v>0</v>
      </c>
    </row>
    <row r="549" spans="1:12" s="1" customFormat="1" ht="22.5" customHeight="1">
      <c r="A549" s="11" t="s">
        <v>255</v>
      </c>
      <c r="B549" s="12">
        <v>2012</v>
      </c>
      <c r="C549" s="12">
        <v>2013</v>
      </c>
      <c r="D549" s="11">
        <v>471070</v>
      </c>
      <c r="E549" s="11" t="s">
        <v>341</v>
      </c>
      <c r="F549" s="11" t="s">
        <v>30</v>
      </c>
      <c r="G549" s="13">
        <v>0</v>
      </c>
      <c r="H549" s="13" t="s">
        <v>14</v>
      </c>
      <c r="I549" s="13" t="s">
        <v>14</v>
      </c>
      <c r="J549" s="13">
        <v>0</v>
      </c>
      <c r="K549" s="13" t="s">
        <v>14</v>
      </c>
      <c r="L549" s="13">
        <v>0</v>
      </c>
    </row>
    <row r="550" spans="1:12" s="1" customFormat="1" ht="22.5" customHeight="1">
      <c r="A550" s="11" t="s">
        <v>255</v>
      </c>
      <c r="B550" s="12">
        <v>2012</v>
      </c>
      <c r="C550" s="12">
        <v>2013</v>
      </c>
      <c r="D550" s="11">
        <v>471071</v>
      </c>
      <c r="E550" s="11" t="s">
        <v>342</v>
      </c>
      <c r="F550" s="11" t="s">
        <v>13</v>
      </c>
      <c r="G550" s="13">
        <v>-5494.93</v>
      </c>
      <c r="H550" s="13">
        <v>16777.95</v>
      </c>
      <c r="I550" s="13">
        <v>-18745.72</v>
      </c>
      <c r="J550" s="13">
        <v>-3527.16</v>
      </c>
      <c r="K550" s="13" t="s">
        <v>14</v>
      </c>
      <c r="L550" s="13">
        <v>-3527.16</v>
      </c>
    </row>
    <row r="551" spans="1:12" s="1" customFormat="1" ht="22.5" customHeight="1">
      <c r="A551" s="11" t="s">
        <v>255</v>
      </c>
      <c r="B551" s="12">
        <v>2012</v>
      </c>
      <c r="C551" s="12">
        <v>2013</v>
      </c>
      <c r="D551" s="11">
        <v>471071</v>
      </c>
      <c r="E551" s="11" t="s">
        <v>342</v>
      </c>
      <c r="F551" s="11" t="s">
        <v>30</v>
      </c>
      <c r="G551" s="13">
        <v>0</v>
      </c>
      <c r="H551" s="13" t="s">
        <v>14</v>
      </c>
      <c r="I551" s="13" t="s">
        <v>14</v>
      </c>
      <c r="J551" s="13">
        <v>0</v>
      </c>
      <c r="K551" s="13" t="s">
        <v>14</v>
      </c>
      <c r="L551" s="13">
        <v>0</v>
      </c>
    </row>
    <row r="552" spans="1:12" s="1" customFormat="1" ht="32.25" customHeight="1">
      <c r="A552" s="11" t="s">
        <v>255</v>
      </c>
      <c r="B552" s="12">
        <v>2012</v>
      </c>
      <c r="C552" s="12">
        <v>2013</v>
      </c>
      <c r="D552" s="11">
        <v>471072</v>
      </c>
      <c r="E552" s="11" t="s">
        <v>343</v>
      </c>
      <c r="F552" s="11" t="s">
        <v>13</v>
      </c>
      <c r="G552" s="13">
        <v>-4515.950000000001</v>
      </c>
      <c r="H552" s="13">
        <v>9304.150000000001</v>
      </c>
      <c r="I552" s="13">
        <v>-13468</v>
      </c>
      <c r="J552" s="13">
        <v>-352.1000000000022</v>
      </c>
      <c r="K552" s="13" t="s">
        <v>14</v>
      </c>
      <c r="L552" s="13">
        <v>-352.1000000000022</v>
      </c>
    </row>
    <row r="553" spans="1:12" s="1" customFormat="1" ht="32.25" customHeight="1">
      <c r="A553" s="11" t="s">
        <v>255</v>
      </c>
      <c r="B553" s="12">
        <v>2012</v>
      </c>
      <c r="C553" s="12">
        <v>2013</v>
      </c>
      <c r="D553" s="11">
        <v>471072</v>
      </c>
      <c r="E553" s="11" t="s">
        <v>343</v>
      </c>
      <c r="F553" s="11" t="s">
        <v>30</v>
      </c>
      <c r="G553" s="13">
        <v>0</v>
      </c>
      <c r="H553" s="13" t="s">
        <v>14</v>
      </c>
      <c r="I553" s="13" t="s">
        <v>14</v>
      </c>
      <c r="J553" s="13">
        <v>0</v>
      </c>
      <c r="K553" s="13" t="s">
        <v>14</v>
      </c>
      <c r="L553" s="13">
        <v>0</v>
      </c>
    </row>
    <row r="554" spans="1:12" s="1" customFormat="1" ht="22.5" customHeight="1">
      <c r="A554" s="11" t="s">
        <v>255</v>
      </c>
      <c r="B554" s="12">
        <v>2012</v>
      </c>
      <c r="C554" s="12">
        <v>2013</v>
      </c>
      <c r="D554" s="11">
        <v>471074</v>
      </c>
      <c r="E554" s="11" t="s">
        <v>344</v>
      </c>
      <c r="F554" s="11" t="s">
        <v>13</v>
      </c>
      <c r="G554" s="13">
        <v>-1749.98</v>
      </c>
      <c r="H554" s="13">
        <v>160.5</v>
      </c>
      <c r="I554" s="13">
        <v>-160.5</v>
      </c>
      <c r="J554" s="13">
        <v>-1749.98</v>
      </c>
      <c r="K554" s="13" t="s">
        <v>14</v>
      </c>
      <c r="L554" s="13">
        <v>-1749.98</v>
      </c>
    </row>
    <row r="555" spans="1:12" s="1" customFormat="1" ht="22.5" customHeight="1">
      <c r="A555" s="11" t="s">
        <v>255</v>
      </c>
      <c r="B555" s="12">
        <v>2012</v>
      </c>
      <c r="C555" s="12">
        <v>2013</v>
      </c>
      <c r="D555" s="11">
        <v>471074</v>
      </c>
      <c r="E555" s="11" t="s">
        <v>344</v>
      </c>
      <c r="F555" s="11" t="s">
        <v>30</v>
      </c>
      <c r="G555" s="13">
        <v>0</v>
      </c>
      <c r="H555" s="13" t="s">
        <v>14</v>
      </c>
      <c r="I555" s="13" t="s">
        <v>14</v>
      </c>
      <c r="J555" s="13">
        <v>0</v>
      </c>
      <c r="K555" s="13" t="s">
        <v>14</v>
      </c>
      <c r="L555" s="13">
        <v>0</v>
      </c>
    </row>
    <row r="556" spans="1:12" s="1" customFormat="1" ht="22.5" customHeight="1">
      <c r="A556" s="11" t="s">
        <v>255</v>
      </c>
      <c r="B556" s="12">
        <v>2012</v>
      </c>
      <c r="C556" s="12">
        <v>2013</v>
      </c>
      <c r="D556" s="11">
        <v>471075</v>
      </c>
      <c r="E556" s="11" t="s">
        <v>345</v>
      </c>
      <c r="F556" s="11" t="s">
        <v>13</v>
      </c>
      <c r="G556" s="13">
        <v>-1375.22</v>
      </c>
      <c r="H556" s="13">
        <v>3631</v>
      </c>
      <c r="I556" s="13">
        <v>-3631</v>
      </c>
      <c r="J556" s="13">
        <v>-1375.2200000000003</v>
      </c>
      <c r="K556" s="13" t="s">
        <v>14</v>
      </c>
      <c r="L556" s="13">
        <v>-1375.2200000000003</v>
      </c>
    </row>
    <row r="557" spans="1:12" s="1" customFormat="1" ht="22.5" customHeight="1">
      <c r="A557" s="11" t="s">
        <v>255</v>
      </c>
      <c r="B557" s="12">
        <v>2012</v>
      </c>
      <c r="C557" s="12">
        <v>2013</v>
      </c>
      <c r="D557" s="11">
        <v>471075</v>
      </c>
      <c r="E557" s="11" t="s">
        <v>345</v>
      </c>
      <c r="F557" s="11" t="s">
        <v>30</v>
      </c>
      <c r="G557" s="13">
        <v>0</v>
      </c>
      <c r="H557" s="13" t="s">
        <v>14</v>
      </c>
      <c r="I557" s="13" t="s">
        <v>14</v>
      </c>
      <c r="J557" s="13">
        <v>0</v>
      </c>
      <c r="K557" s="13" t="s">
        <v>14</v>
      </c>
      <c r="L557" s="13">
        <v>0</v>
      </c>
    </row>
    <row r="558" spans="1:12" s="1" customFormat="1" ht="22.5" customHeight="1">
      <c r="A558" s="11" t="s">
        <v>255</v>
      </c>
      <c r="B558" s="12">
        <v>2012</v>
      </c>
      <c r="C558" s="12">
        <v>2013</v>
      </c>
      <c r="D558" s="11">
        <v>471076</v>
      </c>
      <c r="E558" s="11" t="s">
        <v>346</v>
      </c>
      <c r="F558" s="11" t="s">
        <v>13</v>
      </c>
      <c r="G558" s="13">
        <v>-15102.57</v>
      </c>
      <c r="H558" s="13">
        <v>9889.19</v>
      </c>
      <c r="I558" s="13">
        <v>-17685.239999999998</v>
      </c>
      <c r="J558" s="13">
        <v>-7306.520000000004</v>
      </c>
      <c r="K558" s="13" t="s">
        <v>14</v>
      </c>
      <c r="L558" s="13">
        <v>-7306.520000000004</v>
      </c>
    </row>
    <row r="559" spans="1:12" s="1" customFormat="1" ht="22.5" customHeight="1">
      <c r="A559" s="11" t="s">
        <v>255</v>
      </c>
      <c r="B559" s="12">
        <v>2012</v>
      </c>
      <c r="C559" s="12">
        <v>2013</v>
      </c>
      <c r="D559" s="11">
        <v>471076</v>
      </c>
      <c r="E559" s="11" t="s">
        <v>346</v>
      </c>
      <c r="F559" s="11" t="s">
        <v>30</v>
      </c>
      <c r="G559" s="13">
        <v>0</v>
      </c>
      <c r="H559" s="13" t="s">
        <v>14</v>
      </c>
      <c r="I559" s="13" t="s">
        <v>14</v>
      </c>
      <c r="J559" s="13">
        <v>0</v>
      </c>
      <c r="K559" s="13" t="s">
        <v>14</v>
      </c>
      <c r="L559" s="13">
        <v>0</v>
      </c>
    </row>
    <row r="560" spans="1:12" s="1" customFormat="1" ht="22.5" customHeight="1">
      <c r="A560" s="11" t="s">
        <v>255</v>
      </c>
      <c r="B560" s="12">
        <v>2012</v>
      </c>
      <c r="C560" s="12">
        <v>2013</v>
      </c>
      <c r="D560" s="11">
        <v>471077</v>
      </c>
      <c r="E560" s="11" t="s">
        <v>347</v>
      </c>
      <c r="F560" s="11" t="s">
        <v>13</v>
      </c>
      <c r="G560" s="13">
        <v>-665.99</v>
      </c>
      <c r="H560" s="13">
        <v>6275</v>
      </c>
      <c r="I560" s="13">
        <v>-6860.99</v>
      </c>
      <c r="J560" s="13">
        <v>-80</v>
      </c>
      <c r="K560" s="13" t="s">
        <v>14</v>
      </c>
      <c r="L560" s="13">
        <v>-80</v>
      </c>
    </row>
    <row r="561" spans="1:12" s="1" customFormat="1" ht="22.5" customHeight="1">
      <c r="A561" s="11" t="s">
        <v>255</v>
      </c>
      <c r="B561" s="12">
        <v>2012</v>
      </c>
      <c r="C561" s="12">
        <v>2013</v>
      </c>
      <c r="D561" s="11">
        <v>471077</v>
      </c>
      <c r="E561" s="11" t="s">
        <v>347</v>
      </c>
      <c r="F561" s="11" t="s">
        <v>30</v>
      </c>
      <c r="G561" s="13">
        <v>0</v>
      </c>
      <c r="H561" s="13" t="s">
        <v>14</v>
      </c>
      <c r="I561" s="13" t="s">
        <v>14</v>
      </c>
      <c r="J561" s="13">
        <v>0</v>
      </c>
      <c r="K561" s="13" t="s">
        <v>14</v>
      </c>
      <c r="L561" s="13">
        <v>0</v>
      </c>
    </row>
    <row r="562" spans="1:12" s="1" customFormat="1" ht="22.5" customHeight="1">
      <c r="A562" s="11" t="s">
        <v>255</v>
      </c>
      <c r="B562" s="12">
        <v>2012</v>
      </c>
      <c r="C562" s="12">
        <v>2013</v>
      </c>
      <c r="D562" s="11">
        <v>471078</v>
      </c>
      <c r="E562" s="11" t="s">
        <v>348</v>
      </c>
      <c r="F562" s="11" t="s">
        <v>13</v>
      </c>
      <c r="G562" s="13">
        <v>0</v>
      </c>
      <c r="H562" s="13">
        <v>15350.590000000002</v>
      </c>
      <c r="I562" s="13">
        <v>-18676.340000000004</v>
      </c>
      <c r="J562" s="13">
        <v>3325.750000000002</v>
      </c>
      <c r="K562" s="13" t="s">
        <v>14</v>
      </c>
      <c r="L562" s="13">
        <v>3325.750000000002</v>
      </c>
    </row>
    <row r="563" spans="1:12" s="1" customFormat="1" ht="22.5" customHeight="1">
      <c r="A563" s="11" t="s">
        <v>255</v>
      </c>
      <c r="B563" s="12">
        <v>2012</v>
      </c>
      <c r="C563" s="12">
        <v>2013</v>
      </c>
      <c r="D563" s="11">
        <v>471078</v>
      </c>
      <c r="E563" s="11" t="s">
        <v>348</v>
      </c>
      <c r="F563" s="11" t="s">
        <v>30</v>
      </c>
      <c r="G563" s="13">
        <v>0</v>
      </c>
      <c r="H563" s="13" t="s">
        <v>14</v>
      </c>
      <c r="I563" s="13" t="s">
        <v>14</v>
      </c>
      <c r="J563" s="13">
        <v>0</v>
      </c>
      <c r="K563" s="13" t="s">
        <v>14</v>
      </c>
      <c r="L563" s="13">
        <v>0</v>
      </c>
    </row>
    <row r="564" spans="1:12" s="1" customFormat="1" ht="22.5" customHeight="1">
      <c r="A564" s="11" t="s">
        <v>255</v>
      </c>
      <c r="B564" s="12">
        <v>2012</v>
      </c>
      <c r="C564" s="12">
        <v>2013</v>
      </c>
      <c r="D564" s="11">
        <v>471080</v>
      </c>
      <c r="E564" s="11" t="s">
        <v>349</v>
      </c>
      <c r="F564" s="11" t="s">
        <v>13</v>
      </c>
      <c r="G564" s="13">
        <v>-751.39</v>
      </c>
      <c r="H564" s="13">
        <v>2000</v>
      </c>
      <c r="I564" s="13">
        <v>-2000</v>
      </c>
      <c r="J564" s="13">
        <v>-751.3899999999999</v>
      </c>
      <c r="K564" s="13" t="s">
        <v>14</v>
      </c>
      <c r="L564" s="13">
        <v>-751.3899999999999</v>
      </c>
    </row>
    <row r="565" spans="1:12" s="1" customFormat="1" ht="22.5" customHeight="1">
      <c r="A565" s="11" t="s">
        <v>255</v>
      </c>
      <c r="B565" s="12">
        <v>2012</v>
      </c>
      <c r="C565" s="12">
        <v>2013</v>
      </c>
      <c r="D565" s="11">
        <v>471080</v>
      </c>
      <c r="E565" s="11" t="s">
        <v>349</v>
      </c>
      <c r="F565" s="11" t="s">
        <v>30</v>
      </c>
      <c r="G565" s="13">
        <v>0</v>
      </c>
      <c r="H565" s="13" t="s">
        <v>14</v>
      </c>
      <c r="I565" s="13" t="s">
        <v>14</v>
      </c>
      <c r="J565" s="13">
        <v>0</v>
      </c>
      <c r="K565" s="13" t="s">
        <v>14</v>
      </c>
      <c r="L565" s="13">
        <v>0</v>
      </c>
    </row>
    <row r="566" spans="1:12" s="1" customFormat="1" ht="22.5" customHeight="1">
      <c r="A566" s="11" t="s">
        <v>255</v>
      </c>
      <c r="B566" s="12">
        <v>2012</v>
      </c>
      <c r="C566" s="12">
        <v>2013</v>
      </c>
      <c r="D566" s="11">
        <v>471081</v>
      </c>
      <c r="E566" s="11" t="s">
        <v>350</v>
      </c>
      <c r="F566" s="11" t="s">
        <v>13</v>
      </c>
      <c r="G566" s="13">
        <v>-3448.29</v>
      </c>
      <c r="H566" s="13">
        <v>4471.68</v>
      </c>
      <c r="I566" s="13">
        <v>-4471.68</v>
      </c>
      <c r="J566" s="13">
        <v>-3448.29</v>
      </c>
      <c r="K566" s="13" t="s">
        <v>14</v>
      </c>
      <c r="L566" s="13">
        <v>-3448.29</v>
      </c>
    </row>
    <row r="567" spans="1:12" s="1" customFormat="1" ht="22.5" customHeight="1">
      <c r="A567" s="11" t="s">
        <v>255</v>
      </c>
      <c r="B567" s="12">
        <v>2012</v>
      </c>
      <c r="C567" s="12">
        <v>2013</v>
      </c>
      <c r="D567" s="11">
        <v>471081</v>
      </c>
      <c r="E567" s="11" t="s">
        <v>350</v>
      </c>
      <c r="F567" s="11" t="s">
        <v>30</v>
      </c>
      <c r="G567" s="13">
        <v>0</v>
      </c>
      <c r="H567" s="13" t="s">
        <v>14</v>
      </c>
      <c r="I567" s="13" t="s">
        <v>14</v>
      </c>
      <c r="J567" s="13">
        <v>0</v>
      </c>
      <c r="K567" s="13" t="s">
        <v>14</v>
      </c>
      <c r="L567" s="13">
        <v>0</v>
      </c>
    </row>
    <row r="568" spans="1:12" s="1" customFormat="1" ht="22.5" customHeight="1">
      <c r="A568" s="11" t="s">
        <v>255</v>
      </c>
      <c r="B568" s="12">
        <v>2012</v>
      </c>
      <c r="C568" s="12">
        <v>2013</v>
      </c>
      <c r="D568" s="11">
        <v>471082</v>
      </c>
      <c r="E568" s="11" t="s">
        <v>351</v>
      </c>
      <c r="F568" s="11" t="s">
        <v>13</v>
      </c>
      <c r="G568" s="13">
        <v>-9326.48</v>
      </c>
      <c r="H568" s="13">
        <v>5645.11</v>
      </c>
      <c r="I568" s="13">
        <v>-9756.4</v>
      </c>
      <c r="J568" s="13">
        <v>-5215.1900000000005</v>
      </c>
      <c r="K568" s="13" t="s">
        <v>14</v>
      </c>
      <c r="L568" s="13">
        <v>-5215.1900000000005</v>
      </c>
    </row>
    <row r="569" spans="1:12" s="1" customFormat="1" ht="22.5" customHeight="1">
      <c r="A569" s="11" t="s">
        <v>255</v>
      </c>
      <c r="B569" s="12">
        <v>2012</v>
      </c>
      <c r="C569" s="12">
        <v>2013</v>
      </c>
      <c r="D569" s="11">
        <v>471082</v>
      </c>
      <c r="E569" s="11" t="s">
        <v>351</v>
      </c>
      <c r="F569" s="11" t="s">
        <v>30</v>
      </c>
      <c r="G569" s="13">
        <v>0</v>
      </c>
      <c r="H569" s="13" t="s">
        <v>14</v>
      </c>
      <c r="I569" s="13" t="s">
        <v>14</v>
      </c>
      <c r="J569" s="13">
        <v>0</v>
      </c>
      <c r="K569" s="13" t="s">
        <v>14</v>
      </c>
      <c r="L569" s="13">
        <v>0</v>
      </c>
    </row>
    <row r="570" spans="1:12" s="1" customFormat="1" ht="32.25" customHeight="1">
      <c r="A570" s="11" t="s">
        <v>255</v>
      </c>
      <c r="B570" s="12">
        <v>2012</v>
      </c>
      <c r="C570" s="12">
        <v>2013</v>
      </c>
      <c r="D570" s="11">
        <v>471083</v>
      </c>
      <c r="E570" s="11" t="s">
        <v>352</v>
      </c>
      <c r="F570" s="11" t="s">
        <v>13</v>
      </c>
      <c r="G570" s="13">
        <v>0</v>
      </c>
      <c r="H570" s="13">
        <v>871.81</v>
      </c>
      <c r="I570" s="13">
        <v>-871.81</v>
      </c>
      <c r="J570" s="13">
        <v>0</v>
      </c>
      <c r="K570" s="13" t="s">
        <v>14</v>
      </c>
      <c r="L570" s="13">
        <v>0</v>
      </c>
    </row>
    <row r="571" spans="1:12" s="1" customFormat="1" ht="32.25" customHeight="1">
      <c r="A571" s="11" t="s">
        <v>255</v>
      </c>
      <c r="B571" s="12">
        <v>2012</v>
      </c>
      <c r="C571" s="12">
        <v>2013</v>
      </c>
      <c r="D571" s="11">
        <v>471083</v>
      </c>
      <c r="E571" s="11" t="s">
        <v>352</v>
      </c>
      <c r="F571" s="11" t="s">
        <v>30</v>
      </c>
      <c r="G571" s="13">
        <v>0</v>
      </c>
      <c r="H571" s="13" t="s">
        <v>14</v>
      </c>
      <c r="I571" s="13" t="s">
        <v>14</v>
      </c>
      <c r="J571" s="13">
        <v>0</v>
      </c>
      <c r="K571" s="13" t="s">
        <v>14</v>
      </c>
      <c r="L571" s="13">
        <v>0</v>
      </c>
    </row>
    <row r="572" spans="1:12" s="1" customFormat="1" ht="22.5" customHeight="1">
      <c r="A572" s="11" t="s">
        <v>255</v>
      </c>
      <c r="B572" s="12">
        <v>2012</v>
      </c>
      <c r="C572" s="12">
        <v>2013</v>
      </c>
      <c r="D572" s="11">
        <v>471084</v>
      </c>
      <c r="E572" s="11" t="s">
        <v>353</v>
      </c>
      <c r="F572" s="11" t="s">
        <v>13</v>
      </c>
      <c r="G572" s="13">
        <v>-4861.32</v>
      </c>
      <c r="H572" s="13">
        <v>2600</v>
      </c>
      <c r="I572" s="13">
        <v>-2600</v>
      </c>
      <c r="J572" s="13">
        <v>-4861.32</v>
      </c>
      <c r="K572" s="13" t="s">
        <v>14</v>
      </c>
      <c r="L572" s="13">
        <v>-4861.32</v>
      </c>
    </row>
    <row r="573" spans="1:12" s="1" customFormat="1" ht="22.5" customHeight="1">
      <c r="A573" s="11" t="s">
        <v>255</v>
      </c>
      <c r="B573" s="12">
        <v>2012</v>
      </c>
      <c r="C573" s="12">
        <v>2013</v>
      </c>
      <c r="D573" s="11">
        <v>471084</v>
      </c>
      <c r="E573" s="11" t="s">
        <v>353</v>
      </c>
      <c r="F573" s="11" t="s">
        <v>30</v>
      </c>
      <c r="G573" s="13">
        <v>0</v>
      </c>
      <c r="H573" s="13" t="s">
        <v>14</v>
      </c>
      <c r="I573" s="13" t="s">
        <v>14</v>
      </c>
      <c r="J573" s="13">
        <v>0</v>
      </c>
      <c r="K573" s="13" t="s">
        <v>14</v>
      </c>
      <c r="L573" s="13">
        <v>0</v>
      </c>
    </row>
    <row r="574" spans="1:12" s="1" customFormat="1" ht="22.5" customHeight="1">
      <c r="A574" s="11" t="s">
        <v>255</v>
      </c>
      <c r="B574" s="12">
        <v>2012</v>
      </c>
      <c r="C574" s="12">
        <v>2013</v>
      </c>
      <c r="D574" s="11">
        <v>471085</v>
      </c>
      <c r="E574" s="11" t="s">
        <v>354</v>
      </c>
      <c r="F574" s="11" t="s">
        <v>13</v>
      </c>
      <c r="G574" s="13">
        <v>-803.45</v>
      </c>
      <c r="H574" s="13">
        <v>5108.47</v>
      </c>
      <c r="I574" s="13">
        <v>-5108.47</v>
      </c>
      <c r="J574" s="13">
        <v>-803.4499999999998</v>
      </c>
      <c r="K574" s="13" t="s">
        <v>14</v>
      </c>
      <c r="L574" s="13">
        <v>-803.4499999999998</v>
      </c>
    </row>
    <row r="575" spans="1:12" s="1" customFormat="1" ht="22.5" customHeight="1">
      <c r="A575" s="11" t="s">
        <v>255</v>
      </c>
      <c r="B575" s="12">
        <v>2012</v>
      </c>
      <c r="C575" s="12">
        <v>2013</v>
      </c>
      <c r="D575" s="11">
        <v>471085</v>
      </c>
      <c r="E575" s="11" t="s">
        <v>354</v>
      </c>
      <c r="F575" s="11" t="s">
        <v>30</v>
      </c>
      <c r="G575" s="13">
        <v>0</v>
      </c>
      <c r="H575" s="13" t="s">
        <v>14</v>
      </c>
      <c r="I575" s="13" t="s">
        <v>14</v>
      </c>
      <c r="J575" s="13">
        <v>0</v>
      </c>
      <c r="K575" s="13" t="s">
        <v>14</v>
      </c>
      <c r="L575" s="13">
        <v>0</v>
      </c>
    </row>
    <row r="576" spans="1:12" s="1" customFormat="1" ht="22.5" customHeight="1">
      <c r="A576" s="11" t="s">
        <v>255</v>
      </c>
      <c r="B576" s="12">
        <v>2012</v>
      </c>
      <c r="C576" s="12">
        <v>2013</v>
      </c>
      <c r="D576" s="11">
        <v>471087</v>
      </c>
      <c r="E576" s="11" t="s">
        <v>355</v>
      </c>
      <c r="F576" s="11" t="s">
        <v>13</v>
      </c>
      <c r="G576" s="13">
        <v>-9346.79</v>
      </c>
      <c r="H576" s="13">
        <v>2475</v>
      </c>
      <c r="I576" s="13">
        <v>-11810.93</v>
      </c>
      <c r="J576" s="13">
        <v>-10.860000000000582</v>
      </c>
      <c r="K576" s="13" t="s">
        <v>14</v>
      </c>
      <c r="L576" s="13">
        <v>-10.860000000000582</v>
      </c>
    </row>
    <row r="577" spans="1:12" s="1" customFormat="1" ht="22.5" customHeight="1">
      <c r="A577" s="11" t="s">
        <v>255</v>
      </c>
      <c r="B577" s="12">
        <v>2012</v>
      </c>
      <c r="C577" s="12">
        <v>2013</v>
      </c>
      <c r="D577" s="11">
        <v>471087</v>
      </c>
      <c r="E577" s="11" t="s">
        <v>355</v>
      </c>
      <c r="F577" s="11" t="s">
        <v>30</v>
      </c>
      <c r="G577" s="13">
        <v>0</v>
      </c>
      <c r="H577" s="13" t="s">
        <v>14</v>
      </c>
      <c r="I577" s="13" t="s">
        <v>14</v>
      </c>
      <c r="J577" s="13">
        <v>0</v>
      </c>
      <c r="K577" s="13" t="s">
        <v>14</v>
      </c>
      <c r="L577" s="13">
        <v>0</v>
      </c>
    </row>
    <row r="578" spans="1:12" s="1" customFormat="1" ht="32.25" customHeight="1">
      <c r="A578" s="11" t="s">
        <v>255</v>
      </c>
      <c r="B578" s="12">
        <v>2012</v>
      </c>
      <c r="C578" s="12">
        <v>2013</v>
      </c>
      <c r="D578" s="11">
        <v>471088</v>
      </c>
      <c r="E578" s="11" t="s">
        <v>356</v>
      </c>
      <c r="F578" s="11" t="s">
        <v>13</v>
      </c>
      <c r="G578" s="13">
        <v>-12234.28</v>
      </c>
      <c r="H578" s="13">
        <v>8019.299999999999</v>
      </c>
      <c r="I578" s="13">
        <v>-8352.949999999999</v>
      </c>
      <c r="J578" s="13">
        <v>-11900.630000000003</v>
      </c>
      <c r="K578" s="13" t="s">
        <v>14</v>
      </c>
      <c r="L578" s="13">
        <v>-11900.630000000003</v>
      </c>
    </row>
    <row r="579" spans="1:12" s="1" customFormat="1" ht="32.25" customHeight="1">
      <c r="A579" s="11" t="s">
        <v>255</v>
      </c>
      <c r="B579" s="12">
        <v>2012</v>
      </c>
      <c r="C579" s="12">
        <v>2013</v>
      </c>
      <c r="D579" s="11">
        <v>471088</v>
      </c>
      <c r="E579" s="11" t="s">
        <v>356</v>
      </c>
      <c r="F579" s="11" t="s">
        <v>30</v>
      </c>
      <c r="G579" s="13">
        <v>0</v>
      </c>
      <c r="H579" s="13" t="s">
        <v>14</v>
      </c>
      <c r="I579" s="13" t="s">
        <v>14</v>
      </c>
      <c r="J579" s="13">
        <v>0</v>
      </c>
      <c r="K579" s="13" t="s">
        <v>14</v>
      </c>
      <c r="L579" s="13">
        <v>0</v>
      </c>
    </row>
    <row r="580" spans="1:12" s="1" customFormat="1" ht="32.25" customHeight="1">
      <c r="A580" s="11" t="s">
        <v>255</v>
      </c>
      <c r="B580" s="12">
        <v>2012</v>
      </c>
      <c r="C580" s="12">
        <v>2013</v>
      </c>
      <c r="D580" s="11">
        <v>471089</v>
      </c>
      <c r="E580" s="11" t="s">
        <v>357</v>
      </c>
      <c r="F580" s="11" t="s">
        <v>13</v>
      </c>
      <c r="G580" s="13">
        <v>-2152.06</v>
      </c>
      <c r="H580" s="13">
        <v>10000</v>
      </c>
      <c r="I580" s="13">
        <v>-10000</v>
      </c>
      <c r="J580" s="13">
        <v>-2152.0599999999995</v>
      </c>
      <c r="K580" s="13" t="s">
        <v>14</v>
      </c>
      <c r="L580" s="13">
        <v>-2152.0599999999995</v>
      </c>
    </row>
    <row r="581" spans="1:12" s="1" customFormat="1" ht="32.25" customHeight="1">
      <c r="A581" s="11" t="s">
        <v>255</v>
      </c>
      <c r="B581" s="12">
        <v>2012</v>
      </c>
      <c r="C581" s="12">
        <v>2013</v>
      </c>
      <c r="D581" s="11">
        <v>471089</v>
      </c>
      <c r="E581" s="11" t="s">
        <v>357</v>
      </c>
      <c r="F581" s="11" t="s">
        <v>30</v>
      </c>
      <c r="G581" s="13">
        <v>0</v>
      </c>
      <c r="H581" s="13" t="s">
        <v>14</v>
      </c>
      <c r="I581" s="13" t="s">
        <v>14</v>
      </c>
      <c r="J581" s="13">
        <v>0</v>
      </c>
      <c r="K581" s="13" t="s">
        <v>14</v>
      </c>
      <c r="L581" s="13">
        <v>0</v>
      </c>
    </row>
    <row r="582" spans="1:12" s="1" customFormat="1" ht="22.5" customHeight="1">
      <c r="A582" s="11" t="s">
        <v>255</v>
      </c>
      <c r="B582" s="12">
        <v>2012</v>
      </c>
      <c r="C582" s="12">
        <v>2013</v>
      </c>
      <c r="D582" s="11">
        <v>471090</v>
      </c>
      <c r="E582" s="11" t="s">
        <v>358</v>
      </c>
      <c r="F582" s="11" t="s">
        <v>13</v>
      </c>
      <c r="G582" s="13">
        <v>-6917</v>
      </c>
      <c r="H582" s="13">
        <v>4750</v>
      </c>
      <c r="I582" s="13">
        <v>-5500</v>
      </c>
      <c r="J582" s="13">
        <v>-6167</v>
      </c>
      <c r="K582" s="13" t="s">
        <v>14</v>
      </c>
      <c r="L582" s="13">
        <v>-6167</v>
      </c>
    </row>
    <row r="583" spans="1:12" s="1" customFormat="1" ht="22.5" customHeight="1">
      <c r="A583" s="11" t="s">
        <v>255</v>
      </c>
      <c r="B583" s="12">
        <v>2012</v>
      </c>
      <c r="C583" s="12">
        <v>2013</v>
      </c>
      <c r="D583" s="11">
        <v>471090</v>
      </c>
      <c r="E583" s="11" t="s">
        <v>358</v>
      </c>
      <c r="F583" s="11" t="s">
        <v>30</v>
      </c>
      <c r="G583" s="13">
        <v>0</v>
      </c>
      <c r="H583" s="13" t="s">
        <v>14</v>
      </c>
      <c r="I583" s="13" t="s">
        <v>14</v>
      </c>
      <c r="J583" s="13">
        <v>0</v>
      </c>
      <c r="K583" s="13" t="s">
        <v>14</v>
      </c>
      <c r="L583" s="13">
        <v>0</v>
      </c>
    </row>
    <row r="584" spans="1:12" s="1" customFormat="1" ht="32.25" customHeight="1">
      <c r="A584" s="11" t="s">
        <v>255</v>
      </c>
      <c r="B584" s="12">
        <v>2012</v>
      </c>
      <c r="C584" s="12">
        <v>2013</v>
      </c>
      <c r="D584" s="11">
        <v>471091</v>
      </c>
      <c r="E584" s="11" t="s">
        <v>359</v>
      </c>
      <c r="F584" s="11" t="s">
        <v>13</v>
      </c>
      <c r="G584" s="13">
        <v>-3669.22</v>
      </c>
      <c r="H584" s="13">
        <v>5728.33</v>
      </c>
      <c r="I584" s="13">
        <v>-5728.33</v>
      </c>
      <c r="J584" s="13">
        <v>-3669.2199999999993</v>
      </c>
      <c r="K584" s="13" t="s">
        <v>14</v>
      </c>
      <c r="L584" s="13">
        <v>-3669.2199999999993</v>
      </c>
    </row>
    <row r="585" spans="1:12" s="1" customFormat="1" ht="32.25" customHeight="1">
      <c r="A585" s="11" t="s">
        <v>255</v>
      </c>
      <c r="B585" s="12">
        <v>2012</v>
      </c>
      <c r="C585" s="12">
        <v>2013</v>
      </c>
      <c r="D585" s="11">
        <v>471091</v>
      </c>
      <c r="E585" s="11" t="s">
        <v>359</v>
      </c>
      <c r="F585" s="11" t="s">
        <v>30</v>
      </c>
      <c r="G585" s="13">
        <v>0</v>
      </c>
      <c r="H585" s="13" t="s">
        <v>14</v>
      </c>
      <c r="I585" s="13" t="s">
        <v>14</v>
      </c>
      <c r="J585" s="13">
        <v>0</v>
      </c>
      <c r="K585" s="13" t="s">
        <v>14</v>
      </c>
      <c r="L585" s="13">
        <v>0</v>
      </c>
    </row>
    <row r="586" spans="1:12" s="1" customFormat="1" ht="22.5" customHeight="1">
      <c r="A586" s="11" t="s">
        <v>255</v>
      </c>
      <c r="B586" s="12">
        <v>2012</v>
      </c>
      <c r="C586" s="12">
        <v>2013</v>
      </c>
      <c r="D586" s="11">
        <v>471092</v>
      </c>
      <c r="E586" s="11" t="s">
        <v>360</v>
      </c>
      <c r="F586" s="11" t="s">
        <v>13</v>
      </c>
      <c r="G586" s="13">
        <v>-619.29</v>
      </c>
      <c r="H586" s="13">
        <v>22112.28</v>
      </c>
      <c r="I586" s="13">
        <v>-22112.28</v>
      </c>
      <c r="J586" s="13">
        <v>-619.2900000000009</v>
      </c>
      <c r="K586" s="13" t="s">
        <v>14</v>
      </c>
      <c r="L586" s="13">
        <v>-619.2900000000009</v>
      </c>
    </row>
    <row r="587" spans="1:12" s="1" customFormat="1" ht="22.5" customHeight="1">
      <c r="A587" s="11" t="s">
        <v>255</v>
      </c>
      <c r="B587" s="12">
        <v>2012</v>
      </c>
      <c r="C587" s="12">
        <v>2013</v>
      </c>
      <c r="D587" s="11">
        <v>471092</v>
      </c>
      <c r="E587" s="11" t="s">
        <v>360</v>
      </c>
      <c r="F587" s="11" t="s">
        <v>30</v>
      </c>
      <c r="G587" s="13">
        <v>0</v>
      </c>
      <c r="H587" s="13" t="s">
        <v>14</v>
      </c>
      <c r="I587" s="13" t="s">
        <v>14</v>
      </c>
      <c r="J587" s="13">
        <v>0</v>
      </c>
      <c r="K587" s="13" t="s">
        <v>14</v>
      </c>
      <c r="L587" s="13">
        <v>0</v>
      </c>
    </row>
    <row r="588" spans="1:12" s="1" customFormat="1" ht="22.5" customHeight="1">
      <c r="A588" s="11" t="s">
        <v>255</v>
      </c>
      <c r="B588" s="12">
        <v>2012</v>
      </c>
      <c r="C588" s="12">
        <v>2013</v>
      </c>
      <c r="D588" s="11">
        <v>471093</v>
      </c>
      <c r="E588" s="11" t="s">
        <v>361</v>
      </c>
      <c r="F588" s="11" t="s">
        <v>13</v>
      </c>
      <c r="G588" s="13">
        <v>-19211.18</v>
      </c>
      <c r="H588" s="13">
        <v>6600</v>
      </c>
      <c r="I588" s="13">
        <v>-6600</v>
      </c>
      <c r="J588" s="13">
        <v>-19211.18</v>
      </c>
      <c r="K588" s="13" t="s">
        <v>14</v>
      </c>
      <c r="L588" s="13">
        <v>-19211.18</v>
      </c>
    </row>
    <row r="589" spans="1:12" s="1" customFormat="1" ht="22.5" customHeight="1">
      <c r="A589" s="11" t="s">
        <v>255</v>
      </c>
      <c r="B589" s="12">
        <v>2012</v>
      </c>
      <c r="C589" s="12">
        <v>2013</v>
      </c>
      <c r="D589" s="11">
        <v>471093</v>
      </c>
      <c r="E589" s="11" t="s">
        <v>361</v>
      </c>
      <c r="F589" s="11" t="s">
        <v>30</v>
      </c>
      <c r="G589" s="13">
        <v>0</v>
      </c>
      <c r="H589" s="13" t="s">
        <v>14</v>
      </c>
      <c r="I589" s="13" t="s">
        <v>14</v>
      </c>
      <c r="J589" s="13">
        <v>0</v>
      </c>
      <c r="K589" s="13" t="s">
        <v>14</v>
      </c>
      <c r="L589" s="13">
        <v>0</v>
      </c>
    </row>
    <row r="590" spans="1:12" s="1" customFormat="1" ht="22.5" customHeight="1">
      <c r="A590" s="11" t="s">
        <v>255</v>
      </c>
      <c r="B590" s="12">
        <v>2012</v>
      </c>
      <c r="C590" s="12">
        <v>2013</v>
      </c>
      <c r="D590" s="11">
        <v>471094</v>
      </c>
      <c r="E590" s="11" t="s">
        <v>362</v>
      </c>
      <c r="F590" s="11" t="s">
        <v>13</v>
      </c>
      <c r="G590" s="13">
        <v>-1502.75</v>
      </c>
      <c r="H590" s="13">
        <v>3160.46</v>
      </c>
      <c r="I590" s="13">
        <v>-4630.46</v>
      </c>
      <c r="J590" s="13">
        <v>-32.75</v>
      </c>
      <c r="K590" s="13" t="s">
        <v>14</v>
      </c>
      <c r="L590" s="13">
        <v>-32.75</v>
      </c>
    </row>
    <row r="591" spans="1:12" s="1" customFormat="1" ht="22.5" customHeight="1">
      <c r="A591" s="11" t="s">
        <v>255</v>
      </c>
      <c r="B591" s="12">
        <v>2012</v>
      </c>
      <c r="C591" s="12">
        <v>2013</v>
      </c>
      <c r="D591" s="11">
        <v>471094</v>
      </c>
      <c r="E591" s="11" t="s">
        <v>362</v>
      </c>
      <c r="F591" s="11" t="s">
        <v>30</v>
      </c>
      <c r="G591" s="13">
        <v>0</v>
      </c>
      <c r="H591" s="13" t="s">
        <v>14</v>
      </c>
      <c r="I591" s="13" t="s">
        <v>14</v>
      </c>
      <c r="J591" s="13">
        <v>0</v>
      </c>
      <c r="K591" s="13" t="s">
        <v>14</v>
      </c>
      <c r="L591" s="13">
        <v>0</v>
      </c>
    </row>
    <row r="592" spans="1:12" s="1" customFormat="1" ht="22.5" customHeight="1">
      <c r="A592" s="11" t="s">
        <v>255</v>
      </c>
      <c r="B592" s="12">
        <v>2012</v>
      </c>
      <c r="C592" s="12">
        <v>2013</v>
      </c>
      <c r="D592" s="11">
        <v>471095</v>
      </c>
      <c r="E592" s="11" t="s">
        <v>363</v>
      </c>
      <c r="F592" s="11" t="s">
        <v>13</v>
      </c>
      <c r="G592" s="13">
        <v>-12360.090000000002</v>
      </c>
      <c r="H592" s="13">
        <v>2527.6</v>
      </c>
      <c r="I592" s="13">
        <v>-4021.0200000000004</v>
      </c>
      <c r="J592" s="13">
        <v>-10866.670000000002</v>
      </c>
      <c r="K592" s="13" t="s">
        <v>14</v>
      </c>
      <c r="L592" s="13">
        <v>-10866.670000000002</v>
      </c>
    </row>
    <row r="593" spans="1:12" s="1" customFormat="1" ht="22.5" customHeight="1">
      <c r="A593" s="11" t="s">
        <v>255</v>
      </c>
      <c r="B593" s="12">
        <v>2012</v>
      </c>
      <c r="C593" s="12">
        <v>2013</v>
      </c>
      <c r="D593" s="11">
        <v>471095</v>
      </c>
      <c r="E593" s="11" t="s">
        <v>363</v>
      </c>
      <c r="F593" s="11" t="s">
        <v>30</v>
      </c>
      <c r="G593" s="13">
        <v>0</v>
      </c>
      <c r="H593" s="13" t="s">
        <v>14</v>
      </c>
      <c r="I593" s="13" t="s">
        <v>14</v>
      </c>
      <c r="J593" s="13">
        <v>0</v>
      </c>
      <c r="K593" s="13" t="s">
        <v>14</v>
      </c>
      <c r="L593" s="13">
        <v>0</v>
      </c>
    </row>
    <row r="594" spans="1:12" s="1" customFormat="1" ht="22.5" customHeight="1">
      <c r="A594" s="11" t="s">
        <v>255</v>
      </c>
      <c r="B594" s="12">
        <v>2012</v>
      </c>
      <c r="C594" s="12">
        <v>2013</v>
      </c>
      <c r="D594" s="11">
        <v>471097</v>
      </c>
      <c r="E594" s="11" t="s">
        <v>364</v>
      </c>
      <c r="F594" s="11" t="s">
        <v>13</v>
      </c>
      <c r="G594" s="13">
        <v>-1017.4</v>
      </c>
      <c r="H594" s="13">
        <v>12732.32</v>
      </c>
      <c r="I594" s="13">
        <v>-13749.72</v>
      </c>
      <c r="J594" s="13">
        <v>0</v>
      </c>
      <c r="K594" s="13" t="s">
        <v>14</v>
      </c>
      <c r="L594" s="13">
        <v>0</v>
      </c>
    </row>
    <row r="595" spans="1:12" s="1" customFormat="1" ht="22.5" customHeight="1">
      <c r="A595" s="11" t="s">
        <v>255</v>
      </c>
      <c r="B595" s="12">
        <v>2012</v>
      </c>
      <c r="C595" s="12">
        <v>2013</v>
      </c>
      <c r="D595" s="11">
        <v>471097</v>
      </c>
      <c r="E595" s="11" t="s">
        <v>364</v>
      </c>
      <c r="F595" s="11" t="s">
        <v>30</v>
      </c>
      <c r="G595" s="13">
        <v>0</v>
      </c>
      <c r="H595" s="13" t="s">
        <v>14</v>
      </c>
      <c r="I595" s="13" t="s">
        <v>14</v>
      </c>
      <c r="J595" s="13">
        <v>0</v>
      </c>
      <c r="K595" s="13" t="s">
        <v>14</v>
      </c>
      <c r="L595" s="13">
        <v>0</v>
      </c>
    </row>
    <row r="596" spans="1:12" s="1" customFormat="1" ht="22.5" customHeight="1">
      <c r="A596" s="11" t="s">
        <v>255</v>
      </c>
      <c r="B596" s="12">
        <v>2012</v>
      </c>
      <c r="C596" s="12">
        <v>2013</v>
      </c>
      <c r="D596" s="11">
        <v>471098</v>
      </c>
      <c r="E596" s="11" t="s">
        <v>365</v>
      </c>
      <c r="F596" s="11" t="s">
        <v>13</v>
      </c>
      <c r="G596" s="13">
        <v>-9534.56</v>
      </c>
      <c r="H596" s="13">
        <v>6187.540000000001</v>
      </c>
      <c r="I596" s="13">
        <v>-6187.54</v>
      </c>
      <c r="J596" s="13">
        <v>-9534.560000000001</v>
      </c>
      <c r="K596" s="13" t="s">
        <v>14</v>
      </c>
      <c r="L596" s="13">
        <v>-9534.560000000001</v>
      </c>
    </row>
    <row r="597" spans="1:12" s="1" customFormat="1" ht="22.5" customHeight="1">
      <c r="A597" s="11" t="s">
        <v>255</v>
      </c>
      <c r="B597" s="12">
        <v>2012</v>
      </c>
      <c r="C597" s="12">
        <v>2013</v>
      </c>
      <c r="D597" s="11">
        <v>471098</v>
      </c>
      <c r="E597" s="11" t="s">
        <v>365</v>
      </c>
      <c r="F597" s="11" t="s">
        <v>30</v>
      </c>
      <c r="G597" s="13">
        <v>0</v>
      </c>
      <c r="H597" s="13" t="s">
        <v>14</v>
      </c>
      <c r="I597" s="13" t="s">
        <v>14</v>
      </c>
      <c r="J597" s="13">
        <v>0</v>
      </c>
      <c r="K597" s="13" t="s">
        <v>14</v>
      </c>
      <c r="L597" s="13">
        <v>0</v>
      </c>
    </row>
    <row r="598" spans="1:12" s="1" customFormat="1" ht="22.5" customHeight="1">
      <c r="A598" s="11" t="s">
        <v>255</v>
      </c>
      <c r="B598" s="12">
        <v>2012</v>
      </c>
      <c r="C598" s="12">
        <v>2013</v>
      </c>
      <c r="D598" s="11">
        <v>471099</v>
      </c>
      <c r="E598" s="11" t="s">
        <v>366</v>
      </c>
      <c r="F598" s="11" t="s">
        <v>13</v>
      </c>
      <c r="G598" s="13">
        <v>-4562.4800000000005</v>
      </c>
      <c r="H598" s="13">
        <v>9831.94</v>
      </c>
      <c r="I598" s="13">
        <v>-13803.85</v>
      </c>
      <c r="J598" s="13">
        <v>-590.5700000000015</v>
      </c>
      <c r="K598" s="13" t="s">
        <v>14</v>
      </c>
      <c r="L598" s="13">
        <v>-590.5700000000015</v>
      </c>
    </row>
    <row r="599" spans="1:12" s="1" customFormat="1" ht="22.5" customHeight="1">
      <c r="A599" s="11" t="s">
        <v>255</v>
      </c>
      <c r="B599" s="12">
        <v>2012</v>
      </c>
      <c r="C599" s="12">
        <v>2013</v>
      </c>
      <c r="D599" s="11">
        <v>471099</v>
      </c>
      <c r="E599" s="11" t="s">
        <v>366</v>
      </c>
      <c r="F599" s="11" t="s">
        <v>30</v>
      </c>
      <c r="G599" s="13">
        <v>0</v>
      </c>
      <c r="H599" s="13" t="s">
        <v>14</v>
      </c>
      <c r="I599" s="13" t="s">
        <v>14</v>
      </c>
      <c r="J599" s="13">
        <v>0</v>
      </c>
      <c r="K599" s="13" t="s">
        <v>14</v>
      </c>
      <c r="L599" s="13">
        <v>0</v>
      </c>
    </row>
    <row r="600" spans="1:12" s="1" customFormat="1" ht="32.25" customHeight="1">
      <c r="A600" s="11" t="s">
        <v>255</v>
      </c>
      <c r="B600" s="12">
        <v>2012</v>
      </c>
      <c r="C600" s="12">
        <v>2013</v>
      </c>
      <c r="D600" s="11">
        <v>471100</v>
      </c>
      <c r="E600" s="11" t="s">
        <v>367</v>
      </c>
      <c r="F600" s="11" t="s">
        <v>13</v>
      </c>
      <c r="G600" s="13">
        <v>0</v>
      </c>
      <c r="H600" s="13">
        <v>997.83</v>
      </c>
      <c r="I600" s="13">
        <v>-997.83</v>
      </c>
      <c r="J600" s="13">
        <v>0</v>
      </c>
      <c r="K600" s="13" t="s">
        <v>14</v>
      </c>
      <c r="L600" s="13">
        <v>0</v>
      </c>
    </row>
    <row r="601" spans="1:12" s="1" customFormat="1" ht="32.25" customHeight="1">
      <c r="A601" s="11" t="s">
        <v>255</v>
      </c>
      <c r="B601" s="12">
        <v>2012</v>
      </c>
      <c r="C601" s="12">
        <v>2013</v>
      </c>
      <c r="D601" s="11">
        <v>471100</v>
      </c>
      <c r="E601" s="11" t="s">
        <v>367</v>
      </c>
      <c r="F601" s="11" t="s">
        <v>30</v>
      </c>
      <c r="G601" s="13">
        <v>0</v>
      </c>
      <c r="H601" s="13" t="s">
        <v>14</v>
      </c>
      <c r="I601" s="13" t="s">
        <v>14</v>
      </c>
      <c r="J601" s="13">
        <v>0</v>
      </c>
      <c r="K601" s="13" t="s">
        <v>14</v>
      </c>
      <c r="L601" s="13">
        <v>0</v>
      </c>
    </row>
    <row r="602" spans="1:12" s="1" customFormat="1" ht="22.5" customHeight="1">
      <c r="A602" s="11" t="s">
        <v>255</v>
      </c>
      <c r="B602" s="12">
        <v>2012</v>
      </c>
      <c r="C602" s="12">
        <v>2013</v>
      </c>
      <c r="D602" s="11">
        <v>471101</v>
      </c>
      <c r="E602" s="11" t="s">
        <v>368</v>
      </c>
      <c r="F602" s="11" t="s">
        <v>13</v>
      </c>
      <c r="G602" s="13">
        <v>-4797.55</v>
      </c>
      <c r="H602" s="13">
        <v>2464.26</v>
      </c>
      <c r="I602" s="13">
        <v>-3537.8500000000004</v>
      </c>
      <c r="J602" s="13">
        <v>-3723.96</v>
      </c>
      <c r="K602" s="13" t="s">
        <v>14</v>
      </c>
      <c r="L602" s="13">
        <v>-3723.96</v>
      </c>
    </row>
    <row r="603" spans="1:12" s="1" customFormat="1" ht="22.5" customHeight="1">
      <c r="A603" s="11" t="s">
        <v>255</v>
      </c>
      <c r="B603" s="12">
        <v>2012</v>
      </c>
      <c r="C603" s="12">
        <v>2013</v>
      </c>
      <c r="D603" s="11">
        <v>471101</v>
      </c>
      <c r="E603" s="11" t="s">
        <v>368</v>
      </c>
      <c r="F603" s="11" t="s">
        <v>30</v>
      </c>
      <c r="G603" s="13">
        <v>0</v>
      </c>
      <c r="H603" s="13" t="s">
        <v>14</v>
      </c>
      <c r="I603" s="13" t="s">
        <v>14</v>
      </c>
      <c r="J603" s="13">
        <v>0</v>
      </c>
      <c r="K603" s="13" t="s">
        <v>14</v>
      </c>
      <c r="L603" s="13">
        <v>0</v>
      </c>
    </row>
    <row r="604" spans="1:12" s="1" customFormat="1" ht="22.5" customHeight="1">
      <c r="A604" s="11" t="s">
        <v>255</v>
      </c>
      <c r="B604" s="12">
        <v>2012</v>
      </c>
      <c r="C604" s="12">
        <v>2013</v>
      </c>
      <c r="D604" s="11">
        <v>471103</v>
      </c>
      <c r="E604" s="11" t="s">
        <v>369</v>
      </c>
      <c r="F604" s="11" t="s">
        <v>13</v>
      </c>
      <c r="G604" s="13">
        <v>-965.69</v>
      </c>
      <c r="H604" s="13">
        <v>784.58</v>
      </c>
      <c r="I604" s="13">
        <v>-784.58</v>
      </c>
      <c r="J604" s="13">
        <v>-965.69</v>
      </c>
      <c r="K604" s="13" t="s">
        <v>14</v>
      </c>
      <c r="L604" s="13">
        <v>-965.69</v>
      </c>
    </row>
    <row r="605" spans="1:12" s="1" customFormat="1" ht="22.5" customHeight="1">
      <c r="A605" s="11" t="s">
        <v>255</v>
      </c>
      <c r="B605" s="12">
        <v>2012</v>
      </c>
      <c r="C605" s="12">
        <v>2013</v>
      </c>
      <c r="D605" s="11">
        <v>471103</v>
      </c>
      <c r="E605" s="11" t="s">
        <v>369</v>
      </c>
      <c r="F605" s="11" t="s">
        <v>30</v>
      </c>
      <c r="G605" s="13">
        <v>0</v>
      </c>
      <c r="H605" s="13" t="s">
        <v>14</v>
      </c>
      <c r="I605" s="13" t="s">
        <v>14</v>
      </c>
      <c r="J605" s="13">
        <v>0</v>
      </c>
      <c r="K605" s="13" t="s">
        <v>14</v>
      </c>
      <c r="L605" s="13">
        <v>0</v>
      </c>
    </row>
    <row r="606" spans="1:12" s="1" customFormat="1" ht="22.5" customHeight="1">
      <c r="A606" s="11" t="s">
        <v>255</v>
      </c>
      <c r="B606" s="12">
        <v>2012</v>
      </c>
      <c r="C606" s="12">
        <v>2013</v>
      </c>
      <c r="D606" s="11">
        <v>471105</v>
      </c>
      <c r="E606" s="11" t="s">
        <v>370</v>
      </c>
      <c r="F606" s="11" t="s">
        <v>13</v>
      </c>
      <c r="G606" s="13">
        <v>-17490.64</v>
      </c>
      <c r="H606" s="13">
        <v>3000</v>
      </c>
      <c r="I606" s="13">
        <v>-18220</v>
      </c>
      <c r="J606" s="13">
        <v>-2270.6399999999994</v>
      </c>
      <c r="K606" s="13" t="s">
        <v>14</v>
      </c>
      <c r="L606" s="13">
        <v>-2270.6399999999994</v>
      </c>
    </row>
    <row r="607" spans="1:12" s="1" customFormat="1" ht="22.5" customHeight="1">
      <c r="A607" s="11" t="s">
        <v>255</v>
      </c>
      <c r="B607" s="12">
        <v>2012</v>
      </c>
      <c r="C607" s="12">
        <v>2013</v>
      </c>
      <c r="D607" s="11">
        <v>471105</v>
      </c>
      <c r="E607" s="11" t="s">
        <v>370</v>
      </c>
      <c r="F607" s="11" t="s">
        <v>30</v>
      </c>
      <c r="G607" s="13">
        <v>0</v>
      </c>
      <c r="H607" s="13" t="s">
        <v>14</v>
      </c>
      <c r="I607" s="13" t="s">
        <v>14</v>
      </c>
      <c r="J607" s="13">
        <v>0</v>
      </c>
      <c r="K607" s="13" t="s">
        <v>14</v>
      </c>
      <c r="L607" s="13">
        <v>0</v>
      </c>
    </row>
    <row r="608" spans="1:12" s="1" customFormat="1" ht="22.5" customHeight="1">
      <c r="A608" s="11" t="s">
        <v>255</v>
      </c>
      <c r="B608" s="12">
        <v>2012</v>
      </c>
      <c r="C608" s="12">
        <v>2013</v>
      </c>
      <c r="D608" s="11">
        <v>471106</v>
      </c>
      <c r="E608" s="11" t="s">
        <v>371</v>
      </c>
      <c r="F608" s="11" t="s">
        <v>13</v>
      </c>
      <c r="G608" s="13">
        <v>-1937.14</v>
      </c>
      <c r="H608" s="13">
        <v>1000</v>
      </c>
      <c r="I608" s="13">
        <v>-2937.1400000000003</v>
      </c>
      <c r="J608" s="13">
        <v>0</v>
      </c>
      <c r="K608" s="13" t="s">
        <v>14</v>
      </c>
      <c r="L608" s="13">
        <v>0</v>
      </c>
    </row>
    <row r="609" spans="1:12" s="1" customFormat="1" ht="22.5" customHeight="1">
      <c r="A609" s="11" t="s">
        <v>255</v>
      </c>
      <c r="B609" s="12">
        <v>2012</v>
      </c>
      <c r="C609" s="12">
        <v>2013</v>
      </c>
      <c r="D609" s="11">
        <v>471106</v>
      </c>
      <c r="E609" s="11" t="s">
        <v>371</v>
      </c>
      <c r="F609" s="11" t="s">
        <v>30</v>
      </c>
      <c r="G609" s="13">
        <v>0</v>
      </c>
      <c r="H609" s="13" t="s">
        <v>14</v>
      </c>
      <c r="I609" s="13" t="s">
        <v>14</v>
      </c>
      <c r="J609" s="13">
        <v>0</v>
      </c>
      <c r="K609" s="13" t="s">
        <v>14</v>
      </c>
      <c r="L609" s="13">
        <v>0</v>
      </c>
    </row>
    <row r="610" spans="1:12" s="1" customFormat="1" ht="22.5" customHeight="1">
      <c r="A610" s="11" t="s">
        <v>255</v>
      </c>
      <c r="B610" s="12">
        <v>2012</v>
      </c>
      <c r="C610" s="12">
        <v>2013</v>
      </c>
      <c r="D610" s="11">
        <v>471107</v>
      </c>
      <c r="E610" s="11" t="s">
        <v>372</v>
      </c>
      <c r="F610" s="11" t="s">
        <v>13</v>
      </c>
      <c r="G610" s="13">
        <v>0</v>
      </c>
      <c r="H610" s="13">
        <v>12000</v>
      </c>
      <c r="I610" s="13">
        <v>-12000</v>
      </c>
      <c r="J610" s="13">
        <v>0</v>
      </c>
      <c r="K610" s="13" t="s">
        <v>14</v>
      </c>
      <c r="L610" s="13">
        <v>0</v>
      </c>
    </row>
    <row r="611" spans="1:12" s="1" customFormat="1" ht="22.5" customHeight="1">
      <c r="A611" s="11" t="s">
        <v>255</v>
      </c>
      <c r="B611" s="12">
        <v>2012</v>
      </c>
      <c r="C611" s="12">
        <v>2013</v>
      </c>
      <c r="D611" s="11">
        <v>471107</v>
      </c>
      <c r="E611" s="11" t="s">
        <v>372</v>
      </c>
      <c r="F611" s="11" t="s">
        <v>30</v>
      </c>
      <c r="G611" s="13">
        <v>0</v>
      </c>
      <c r="H611" s="13" t="s">
        <v>14</v>
      </c>
      <c r="I611" s="13" t="s">
        <v>14</v>
      </c>
      <c r="J611" s="13">
        <v>0</v>
      </c>
      <c r="K611" s="13" t="s">
        <v>14</v>
      </c>
      <c r="L611" s="13">
        <v>0</v>
      </c>
    </row>
    <row r="612" spans="1:12" s="1" customFormat="1" ht="22.5" customHeight="1">
      <c r="A612" s="11" t="s">
        <v>255</v>
      </c>
      <c r="B612" s="12">
        <v>2012</v>
      </c>
      <c r="C612" s="12">
        <v>2013</v>
      </c>
      <c r="D612" s="11">
        <v>471108</v>
      </c>
      <c r="E612" s="11" t="s">
        <v>373</v>
      </c>
      <c r="F612" s="11" t="s">
        <v>13</v>
      </c>
      <c r="G612" s="13">
        <v>-5845.12</v>
      </c>
      <c r="H612" s="13">
        <v>16924.559999999998</v>
      </c>
      <c r="I612" s="13">
        <v>-22769.68</v>
      </c>
      <c r="J612" s="13">
        <v>0</v>
      </c>
      <c r="K612" s="13" t="s">
        <v>14</v>
      </c>
      <c r="L612" s="13">
        <v>0</v>
      </c>
    </row>
    <row r="613" spans="1:12" s="1" customFormat="1" ht="22.5" customHeight="1">
      <c r="A613" s="11" t="s">
        <v>255</v>
      </c>
      <c r="B613" s="12">
        <v>2012</v>
      </c>
      <c r="C613" s="12">
        <v>2013</v>
      </c>
      <c r="D613" s="11">
        <v>471108</v>
      </c>
      <c r="E613" s="11" t="s">
        <v>373</v>
      </c>
      <c r="F613" s="11" t="s">
        <v>30</v>
      </c>
      <c r="G613" s="13">
        <v>0</v>
      </c>
      <c r="H613" s="13" t="s">
        <v>14</v>
      </c>
      <c r="I613" s="13" t="s">
        <v>14</v>
      </c>
      <c r="J613" s="13">
        <v>0</v>
      </c>
      <c r="K613" s="13" t="s">
        <v>14</v>
      </c>
      <c r="L613" s="13">
        <v>0</v>
      </c>
    </row>
    <row r="614" spans="1:12" s="1" customFormat="1" ht="22.5" customHeight="1">
      <c r="A614" s="11" t="s">
        <v>255</v>
      </c>
      <c r="B614" s="12">
        <v>2012</v>
      </c>
      <c r="C614" s="12">
        <v>2013</v>
      </c>
      <c r="D614" s="11">
        <v>471109</v>
      </c>
      <c r="E614" s="11" t="s">
        <v>374</v>
      </c>
      <c r="F614" s="11" t="s">
        <v>13</v>
      </c>
      <c r="G614" s="13">
        <v>-16576.08</v>
      </c>
      <c r="H614" s="13">
        <v>15871.5</v>
      </c>
      <c r="I614" s="13">
        <v>-15871.5</v>
      </c>
      <c r="J614" s="13">
        <v>-16576.08</v>
      </c>
      <c r="K614" s="13" t="s">
        <v>14</v>
      </c>
      <c r="L614" s="13">
        <v>-16576.08</v>
      </c>
    </row>
    <row r="615" spans="1:12" s="1" customFormat="1" ht="22.5" customHeight="1">
      <c r="A615" s="11" t="s">
        <v>255</v>
      </c>
      <c r="B615" s="12">
        <v>2012</v>
      </c>
      <c r="C615" s="12">
        <v>2013</v>
      </c>
      <c r="D615" s="11">
        <v>471109</v>
      </c>
      <c r="E615" s="11" t="s">
        <v>374</v>
      </c>
      <c r="F615" s="11" t="s">
        <v>30</v>
      </c>
      <c r="G615" s="13">
        <v>0</v>
      </c>
      <c r="H615" s="13" t="s">
        <v>14</v>
      </c>
      <c r="I615" s="13" t="s">
        <v>14</v>
      </c>
      <c r="J615" s="13">
        <v>0</v>
      </c>
      <c r="K615" s="13" t="s">
        <v>14</v>
      </c>
      <c r="L615" s="13">
        <v>0</v>
      </c>
    </row>
    <row r="616" spans="1:12" s="1" customFormat="1" ht="22.5" customHeight="1">
      <c r="A616" s="11" t="s">
        <v>255</v>
      </c>
      <c r="B616" s="12">
        <v>2012</v>
      </c>
      <c r="C616" s="12">
        <v>2013</v>
      </c>
      <c r="D616" s="11">
        <v>471110</v>
      </c>
      <c r="E616" s="11" t="s">
        <v>375</v>
      </c>
      <c r="F616" s="11" t="s">
        <v>13</v>
      </c>
      <c r="G616" s="13">
        <v>0</v>
      </c>
      <c r="H616" s="13">
        <v>5704.61</v>
      </c>
      <c r="I616" s="13">
        <v>-5704.61</v>
      </c>
      <c r="J616" s="13">
        <v>0</v>
      </c>
      <c r="K616" s="13" t="s">
        <v>14</v>
      </c>
      <c r="L616" s="13">
        <v>0</v>
      </c>
    </row>
    <row r="617" spans="1:12" s="1" customFormat="1" ht="22.5" customHeight="1">
      <c r="A617" s="11" t="s">
        <v>255</v>
      </c>
      <c r="B617" s="12">
        <v>2012</v>
      </c>
      <c r="C617" s="12">
        <v>2013</v>
      </c>
      <c r="D617" s="11">
        <v>471110</v>
      </c>
      <c r="E617" s="11" t="s">
        <v>375</v>
      </c>
      <c r="F617" s="11" t="s">
        <v>30</v>
      </c>
      <c r="G617" s="13">
        <v>0</v>
      </c>
      <c r="H617" s="13" t="s">
        <v>14</v>
      </c>
      <c r="I617" s="13" t="s">
        <v>14</v>
      </c>
      <c r="J617" s="13">
        <v>0</v>
      </c>
      <c r="K617" s="13" t="s">
        <v>14</v>
      </c>
      <c r="L617" s="13">
        <v>0</v>
      </c>
    </row>
    <row r="618" spans="1:12" s="1" customFormat="1" ht="22.5" customHeight="1">
      <c r="A618" s="11" t="s">
        <v>255</v>
      </c>
      <c r="B618" s="12">
        <v>2012</v>
      </c>
      <c r="C618" s="12">
        <v>2013</v>
      </c>
      <c r="D618" s="11">
        <v>471111</v>
      </c>
      <c r="E618" s="11" t="s">
        <v>376</v>
      </c>
      <c r="F618" s="11" t="s">
        <v>13</v>
      </c>
      <c r="G618" s="13">
        <v>-5935.34</v>
      </c>
      <c r="H618" s="13">
        <v>6208.2</v>
      </c>
      <c r="I618" s="13">
        <v>-6208.2</v>
      </c>
      <c r="J618" s="13">
        <v>-5935.340000000001</v>
      </c>
      <c r="K618" s="13" t="s">
        <v>14</v>
      </c>
      <c r="L618" s="13">
        <v>-5935.340000000001</v>
      </c>
    </row>
    <row r="619" spans="1:12" s="1" customFormat="1" ht="22.5" customHeight="1">
      <c r="A619" s="11" t="s">
        <v>255</v>
      </c>
      <c r="B619" s="12">
        <v>2012</v>
      </c>
      <c r="C619" s="12">
        <v>2013</v>
      </c>
      <c r="D619" s="11">
        <v>471111</v>
      </c>
      <c r="E619" s="11" t="s">
        <v>376</v>
      </c>
      <c r="F619" s="11" t="s">
        <v>30</v>
      </c>
      <c r="G619" s="13">
        <v>0</v>
      </c>
      <c r="H619" s="13" t="s">
        <v>14</v>
      </c>
      <c r="I619" s="13" t="s">
        <v>14</v>
      </c>
      <c r="J619" s="13">
        <v>0</v>
      </c>
      <c r="K619" s="13" t="s">
        <v>14</v>
      </c>
      <c r="L619" s="13">
        <v>0</v>
      </c>
    </row>
    <row r="620" spans="1:12" s="1" customFormat="1" ht="22.5" customHeight="1">
      <c r="A620" s="11" t="s">
        <v>255</v>
      </c>
      <c r="B620" s="12">
        <v>2012</v>
      </c>
      <c r="C620" s="12">
        <v>2013</v>
      </c>
      <c r="D620" s="11">
        <v>471112</v>
      </c>
      <c r="E620" s="11" t="s">
        <v>377</v>
      </c>
      <c r="F620" s="11" t="s">
        <v>13</v>
      </c>
      <c r="G620" s="13">
        <v>0</v>
      </c>
      <c r="H620" s="13">
        <v>361</v>
      </c>
      <c r="I620" s="13">
        <v>-361</v>
      </c>
      <c r="J620" s="13">
        <v>0</v>
      </c>
      <c r="K620" s="13" t="s">
        <v>14</v>
      </c>
      <c r="L620" s="13">
        <v>0</v>
      </c>
    </row>
    <row r="621" spans="1:12" s="1" customFormat="1" ht="22.5" customHeight="1">
      <c r="A621" s="11" t="s">
        <v>255</v>
      </c>
      <c r="B621" s="12">
        <v>2012</v>
      </c>
      <c r="C621" s="12">
        <v>2013</v>
      </c>
      <c r="D621" s="11">
        <v>471112</v>
      </c>
      <c r="E621" s="11" t="s">
        <v>377</v>
      </c>
      <c r="F621" s="11" t="s">
        <v>30</v>
      </c>
      <c r="G621" s="13">
        <v>0</v>
      </c>
      <c r="H621" s="13" t="s">
        <v>14</v>
      </c>
      <c r="I621" s="13" t="s">
        <v>14</v>
      </c>
      <c r="J621" s="13">
        <v>0</v>
      </c>
      <c r="K621" s="13" t="s">
        <v>14</v>
      </c>
      <c r="L621" s="13">
        <v>0</v>
      </c>
    </row>
    <row r="622" spans="1:12" s="1" customFormat="1" ht="22.5" customHeight="1">
      <c r="A622" s="11" t="s">
        <v>255</v>
      </c>
      <c r="B622" s="12">
        <v>2012</v>
      </c>
      <c r="C622" s="12">
        <v>2013</v>
      </c>
      <c r="D622" s="11">
        <v>471113</v>
      </c>
      <c r="E622" s="11" t="s">
        <v>378</v>
      </c>
      <c r="F622" s="11" t="s">
        <v>13</v>
      </c>
      <c r="G622" s="13">
        <v>-25490.8</v>
      </c>
      <c r="H622" s="13">
        <v>204.04</v>
      </c>
      <c r="I622" s="13">
        <v>-204.04</v>
      </c>
      <c r="J622" s="13">
        <v>-25490.8</v>
      </c>
      <c r="K622" s="13" t="s">
        <v>14</v>
      </c>
      <c r="L622" s="13">
        <v>-25490.8</v>
      </c>
    </row>
    <row r="623" spans="1:12" s="1" customFormat="1" ht="22.5" customHeight="1">
      <c r="A623" s="11" t="s">
        <v>255</v>
      </c>
      <c r="B623" s="12">
        <v>2012</v>
      </c>
      <c r="C623" s="12">
        <v>2013</v>
      </c>
      <c r="D623" s="11">
        <v>471113</v>
      </c>
      <c r="E623" s="11" t="s">
        <v>378</v>
      </c>
      <c r="F623" s="11" t="s">
        <v>30</v>
      </c>
      <c r="G623" s="13">
        <v>0</v>
      </c>
      <c r="H623" s="13" t="s">
        <v>14</v>
      </c>
      <c r="I623" s="13" t="s">
        <v>14</v>
      </c>
      <c r="J623" s="13">
        <v>0</v>
      </c>
      <c r="K623" s="13" t="s">
        <v>14</v>
      </c>
      <c r="L623" s="13">
        <v>0</v>
      </c>
    </row>
    <row r="624" spans="1:12" s="1" customFormat="1" ht="22.5" customHeight="1">
      <c r="A624" s="11" t="s">
        <v>255</v>
      </c>
      <c r="B624" s="12">
        <v>2012</v>
      </c>
      <c r="C624" s="12">
        <v>2013</v>
      </c>
      <c r="D624" s="11">
        <v>471114</v>
      </c>
      <c r="E624" s="11" t="s">
        <v>410</v>
      </c>
      <c r="F624" s="11" t="s">
        <v>13</v>
      </c>
      <c r="G624" s="13">
        <v>-13246.48</v>
      </c>
      <c r="H624" s="13">
        <v>3931.33</v>
      </c>
      <c r="I624" s="13">
        <v>-4507.71</v>
      </c>
      <c r="J624" s="13">
        <v>-12670.099999999999</v>
      </c>
      <c r="K624" s="13" t="s">
        <v>14</v>
      </c>
      <c r="L624" s="13">
        <v>-12670.099999999999</v>
      </c>
    </row>
    <row r="625" spans="1:12" s="1" customFormat="1" ht="22.5" customHeight="1">
      <c r="A625" s="11" t="s">
        <v>255</v>
      </c>
      <c r="B625" s="12">
        <v>2012</v>
      </c>
      <c r="C625" s="12">
        <v>2013</v>
      </c>
      <c r="D625" s="11">
        <v>471114</v>
      </c>
      <c r="E625" s="11" t="s">
        <v>410</v>
      </c>
      <c r="F625" s="11" t="s">
        <v>30</v>
      </c>
      <c r="G625" s="13">
        <v>0</v>
      </c>
      <c r="H625" s="13" t="s">
        <v>14</v>
      </c>
      <c r="I625" s="13" t="s">
        <v>14</v>
      </c>
      <c r="J625" s="13">
        <v>0</v>
      </c>
      <c r="K625" s="13" t="s">
        <v>14</v>
      </c>
      <c r="L625" s="13">
        <v>0</v>
      </c>
    </row>
    <row r="626" spans="1:12" s="1" customFormat="1" ht="22.5" customHeight="1">
      <c r="A626" s="11" t="s">
        <v>255</v>
      </c>
      <c r="B626" s="12">
        <v>2012</v>
      </c>
      <c r="C626" s="12">
        <v>2013</v>
      </c>
      <c r="D626" s="11">
        <v>471115</v>
      </c>
      <c r="E626" s="11" t="s">
        <v>411</v>
      </c>
      <c r="F626" s="11" t="s">
        <v>13</v>
      </c>
      <c r="G626" s="13">
        <v>-35293.200000000004</v>
      </c>
      <c r="H626" s="13" t="s">
        <v>14</v>
      </c>
      <c r="I626" s="13" t="s">
        <v>14</v>
      </c>
      <c r="J626" s="13">
        <v>-35293.200000000004</v>
      </c>
      <c r="K626" s="13" t="s">
        <v>14</v>
      </c>
      <c r="L626" s="13">
        <v>-35293.200000000004</v>
      </c>
    </row>
    <row r="627" spans="1:12" s="1" customFormat="1" ht="22.5" customHeight="1">
      <c r="A627" s="11" t="s">
        <v>255</v>
      </c>
      <c r="B627" s="12">
        <v>2012</v>
      </c>
      <c r="C627" s="12">
        <v>2013</v>
      </c>
      <c r="D627" s="11" t="s">
        <v>404</v>
      </c>
      <c r="E627" s="11" t="s">
        <v>405</v>
      </c>
      <c r="F627" s="11" t="s">
        <v>30</v>
      </c>
      <c r="G627" s="13">
        <v>-119992.24</v>
      </c>
      <c r="H627" s="13" t="s">
        <v>14</v>
      </c>
      <c r="I627" s="13" t="s">
        <v>14</v>
      </c>
      <c r="J627" s="13">
        <v>-119992.24</v>
      </c>
      <c r="K627" s="13" t="s">
        <v>14</v>
      </c>
      <c r="L627" s="13">
        <v>-119992.24</v>
      </c>
    </row>
    <row r="628" spans="1:12" s="1" customFormat="1" ht="22.5" customHeight="1">
      <c r="A628" s="11" t="s">
        <v>255</v>
      </c>
      <c r="B628" s="12">
        <v>2012</v>
      </c>
      <c r="C628" s="12">
        <v>2013</v>
      </c>
      <c r="D628" s="11" t="s">
        <v>419</v>
      </c>
      <c r="E628" s="11" t="s">
        <v>403</v>
      </c>
      <c r="F628" s="11" t="s">
        <v>30</v>
      </c>
      <c r="G628" s="13">
        <v>-21715.34</v>
      </c>
      <c r="H628" s="13" t="s">
        <v>14</v>
      </c>
      <c r="I628" s="13" t="s">
        <v>14</v>
      </c>
      <c r="J628" s="13">
        <v>-21715.34</v>
      </c>
      <c r="K628" s="13" t="s">
        <v>14</v>
      </c>
      <c r="L628" s="13">
        <v>-21715.34</v>
      </c>
    </row>
    <row r="629" spans="1:12" s="1" customFormat="1" ht="22.5" customHeight="1">
      <c r="A629" s="11" t="s">
        <v>255</v>
      </c>
      <c r="B629" s="12">
        <v>2012</v>
      </c>
      <c r="C629" s="12">
        <v>2013</v>
      </c>
      <c r="D629" s="11" t="s">
        <v>406</v>
      </c>
      <c r="E629" s="11" t="s">
        <v>407</v>
      </c>
      <c r="F629" s="11" t="s">
        <v>30</v>
      </c>
      <c r="G629" s="13">
        <v>-140000</v>
      </c>
      <c r="H629" s="13" t="s">
        <v>14</v>
      </c>
      <c r="I629" s="13" t="s">
        <v>14</v>
      </c>
      <c r="J629" s="13">
        <v>-140000</v>
      </c>
      <c r="K629" s="13" t="s">
        <v>14</v>
      </c>
      <c r="L629" s="13">
        <v>-140000</v>
      </c>
    </row>
    <row r="630" spans="1:12" s="1" customFormat="1" ht="22.5" customHeight="1">
      <c r="A630" s="11" t="s">
        <v>255</v>
      </c>
      <c r="B630" s="12">
        <v>2013</v>
      </c>
      <c r="C630" s="12">
        <v>2012</v>
      </c>
      <c r="D630" s="11" t="s">
        <v>422</v>
      </c>
      <c r="E630" s="11" t="s">
        <v>405</v>
      </c>
      <c r="F630" s="11" t="s">
        <v>30</v>
      </c>
      <c r="G630" s="13">
        <v>2295924</v>
      </c>
      <c r="H630" s="13" t="s">
        <v>14</v>
      </c>
      <c r="I630" s="13" t="s">
        <v>14</v>
      </c>
      <c r="J630" s="13">
        <v>2295924</v>
      </c>
      <c r="K630" s="13" t="s">
        <v>14</v>
      </c>
      <c r="L630" s="13">
        <v>2295924</v>
      </c>
    </row>
    <row r="631" spans="1:12" s="1" customFormat="1" ht="22.5" customHeight="1">
      <c r="A631" s="11" t="s">
        <v>255</v>
      </c>
      <c r="B631" s="12">
        <v>2013</v>
      </c>
      <c r="C631" s="12">
        <v>2012</v>
      </c>
      <c r="D631" s="11" t="s">
        <v>423</v>
      </c>
      <c r="E631" s="11" t="s">
        <v>424</v>
      </c>
      <c r="F631" s="11" t="s">
        <v>30</v>
      </c>
      <c r="G631" s="13">
        <v>140000</v>
      </c>
      <c r="H631" s="13" t="s">
        <v>14</v>
      </c>
      <c r="I631" s="13" t="s">
        <v>14</v>
      </c>
      <c r="J631" s="13">
        <v>140000</v>
      </c>
      <c r="K631" s="13" t="s">
        <v>14</v>
      </c>
      <c r="L631" s="13">
        <v>140000</v>
      </c>
    </row>
    <row r="632" spans="1:12" s="1" customFormat="1" ht="22.5" customHeight="1">
      <c r="A632" s="11" t="s">
        <v>255</v>
      </c>
      <c r="B632" s="12">
        <v>2013</v>
      </c>
      <c r="C632" s="12">
        <v>2012</v>
      </c>
      <c r="D632" s="11" t="s">
        <v>425</v>
      </c>
      <c r="E632" s="11" t="s">
        <v>409</v>
      </c>
      <c r="F632" s="11" t="s">
        <v>30</v>
      </c>
      <c r="G632" s="13">
        <v>3515000</v>
      </c>
      <c r="H632" s="13" t="s">
        <v>14</v>
      </c>
      <c r="I632" s="13" t="s">
        <v>14</v>
      </c>
      <c r="J632" s="13">
        <v>3515000</v>
      </c>
      <c r="K632" s="13" t="s">
        <v>14</v>
      </c>
      <c r="L632" s="13">
        <v>3515000</v>
      </c>
    </row>
    <row r="633" spans="1:12" s="1" customFormat="1" ht="22.5" customHeight="1">
      <c r="A633" s="11" t="s">
        <v>255</v>
      </c>
      <c r="B633" s="12">
        <v>2013</v>
      </c>
      <c r="C633" s="12">
        <v>2013</v>
      </c>
      <c r="D633" s="11">
        <v>471001</v>
      </c>
      <c r="E633" s="11" t="s">
        <v>286</v>
      </c>
      <c r="F633" s="11" t="s">
        <v>13</v>
      </c>
      <c r="G633" s="13">
        <v>37000</v>
      </c>
      <c r="H633" s="13">
        <v>14289.54</v>
      </c>
      <c r="I633" s="13" t="s">
        <v>14</v>
      </c>
      <c r="J633" s="13">
        <v>22710.46</v>
      </c>
      <c r="K633" s="13" t="s">
        <v>14</v>
      </c>
      <c r="L633" s="13">
        <v>22710.46</v>
      </c>
    </row>
    <row r="634" spans="1:12" s="1" customFormat="1" ht="22.5" customHeight="1">
      <c r="A634" s="11" t="s">
        <v>255</v>
      </c>
      <c r="B634" s="12">
        <v>2013</v>
      </c>
      <c r="C634" s="12">
        <v>2013</v>
      </c>
      <c r="D634" s="11">
        <v>471002</v>
      </c>
      <c r="E634" s="11" t="s">
        <v>287</v>
      </c>
      <c r="F634" s="11" t="s">
        <v>13</v>
      </c>
      <c r="G634" s="13">
        <v>38500</v>
      </c>
      <c r="H634" s="13">
        <v>10252.599999999999</v>
      </c>
      <c r="I634" s="13" t="s">
        <v>14</v>
      </c>
      <c r="J634" s="13">
        <v>28247.4</v>
      </c>
      <c r="K634" s="13" t="s">
        <v>14</v>
      </c>
      <c r="L634" s="13">
        <v>28247.4</v>
      </c>
    </row>
    <row r="635" spans="1:12" s="1" customFormat="1" ht="22.5" customHeight="1">
      <c r="A635" s="11" t="s">
        <v>255</v>
      </c>
      <c r="B635" s="12">
        <v>2013</v>
      </c>
      <c r="C635" s="12">
        <v>2013</v>
      </c>
      <c r="D635" s="11">
        <v>471003</v>
      </c>
      <c r="E635" s="11" t="s">
        <v>288</v>
      </c>
      <c r="F635" s="11" t="s">
        <v>13</v>
      </c>
      <c r="G635" s="13">
        <v>37000</v>
      </c>
      <c r="H635" s="13">
        <v>12901.740000000002</v>
      </c>
      <c r="I635" s="13">
        <v>0</v>
      </c>
      <c r="J635" s="13">
        <v>24098.26</v>
      </c>
      <c r="K635" s="13" t="s">
        <v>14</v>
      </c>
      <c r="L635" s="13">
        <v>24098.26</v>
      </c>
    </row>
    <row r="636" spans="1:12" s="1" customFormat="1" ht="22.5" customHeight="1">
      <c r="A636" s="11" t="s">
        <v>255</v>
      </c>
      <c r="B636" s="12">
        <v>2013</v>
      </c>
      <c r="C636" s="12">
        <v>2013</v>
      </c>
      <c r="D636" s="11">
        <v>471004</v>
      </c>
      <c r="E636" s="11" t="s">
        <v>289</v>
      </c>
      <c r="F636" s="11" t="s">
        <v>13</v>
      </c>
      <c r="G636" s="13">
        <v>37000</v>
      </c>
      <c r="H636" s="13">
        <v>5125</v>
      </c>
      <c r="I636" s="13" t="s">
        <v>14</v>
      </c>
      <c r="J636" s="13">
        <v>31875</v>
      </c>
      <c r="K636" s="13" t="s">
        <v>14</v>
      </c>
      <c r="L636" s="13">
        <v>31875</v>
      </c>
    </row>
    <row r="637" spans="1:12" s="1" customFormat="1" ht="22.5" customHeight="1">
      <c r="A637" s="11" t="s">
        <v>255</v>
      </c>
      <c r="B637" s="12">
        <v>2013</v>
      </c>
      <c r="C637" s="12">
        <v>2013</v>
      </c>
      <c r="D637" s="11">
        <v>471005</v>
      </c>
      <c r="E637" s="11" t="s">
        <v>290</v>
      </c>
      <c r="F637" s="11" t="s">
        <v>13</v>
      </c>
      <c r="G637" s="13">
        <v>37000</v>
      </c>
      <c r="H637" s="13">
        <v>8133.91</v>
      </c>
      <c r="I637" s="13" t="s">
        <v>14</v>
      </c>
      <c r="J637" s="13">
        <v>28866.09</v>
      </c>
      <c r="K637" s="13" t="s">
        <v>14</v>
      </c>
      <c r="L637" s="13">
        <v>28866.09</v>
      </c>
    </row>
    <row r="638" spans="1:12" s="1" customFormat="1" ht="22.5" customHeight="1">
      <c r="A638" s="11" t="s">
        <v>255</v>
      </c>
      <c r="B638" s="12">
        <v>2013</v>
      </c>
      <c r="C638" s="12">
        <v>2013</v>
      </c>
      <c r="D638" s="11">
        <v>471007</v>
      </c>
      <c r="E638" s="11" t="s">
        <v>291</v>
      </c>
      <c r="F638" s="11" t="s">
        <v>13</v>
      </c>
      <c r="G638" s="13">
        <v>38684</v>
      </c>
      <c r="H638" s="13">
        <v>25454.36</v>
      </c>
      <c r="I638" s="13" t="s">
        <v>14</v>
      </c>
      <c r="J638" s="13">
        <v>13229.64</v>
      </c>
      <c r="K638" s="13" t="s">
        <v>14</v>
      </c>
      <c r="L638" s="13">
        <v>13229.64</v>
      </c>
    </row>
    <row r="639" spans="1:12" s="1" customFormat="1" ht="22.5" customHeight="1">
      <c r="A639" s="11" t="s">
        <v>255</v>
      </c>
      <c r="B639" s="12">
        <v>2013</v>
      </c>
      <c r="C639" s="12">
        <v>2013</v>
      </c>
      <c r="D639" s="11">
        <v>471008</v>
      </c>
      <c r="E639" s="11" t="s">
        <v>292</v>
      </c>
      <c r="F639" s="11" t="s">
        <v>13</v>
      </c>
      <c r="G639" s="13">
        <v>37000</v>
      </c>
      <c r="H639" s="13">
        <v>12498.19</v>
      </c>
      <c r="I639" s="13" t="s">
        <v>14</v>
      </c>
      <c r="J639" s="13">
        <v>24501.81</v>
      </c>
      <c r="K639" s="13" t="s">
        <v>14</v>
      </c>
      <c r="L639" s="13">
        <v>24501.81</v>
      </c>
    </row>
    <row r="640" spans="1:12" s="1" customFormat="1" ht="22.5" customHeight="1">
      <c r="A640" s="11" t="s">
        <v>255</v>
      </c>
      <c r="B640" s="12">
        <v>2013</v>
      </c>
      <c r="C640" s="12">
        <v>2013</v>
      </c>
      <c r="D640" s="11">
        <v>471009</v>
      </c>
      <c r="E640" s="11" t="s">
        <v>293</v>
      </c>
      <c r="F640" s="11" t="s">
        <v>13</v>
      </c>
      <c r="G640" s="13">
        <v>40329.3</v>
      </c>
      <c r="H640" s="13">
        <v>17352.579999999998</v>
      </c>
      <c r="I640" s="13">
        <v>0</v>
      </c>
      <c r="J640" s="13">
        <v>22976.720000000005</v>
      </c>
      <c r="K640" s="13" t="s">
        <v>14</v>
      </c>
      <c r="L640" s="13">
        <v>22976.720000000005</v>
      </c>
    </row>
    <row r="641" spans="1:12" s="1" customFormat="1" ht="22.5" customHeight="1">
      <c r="A641" s="11" t="s">
        <v>255</v>
      </c>
      <c r="B641" s="12">
        <v>2013</v>
      </c>
      <c r="C641" s="12">
        <v>2013</v>
      </c>
      <c r="D641" s="11">
        <v>471010</v>
      </c>
      <c r="E641" s="11" t="s">
        <v>294</v>
      </c>
      <c r="F641" s="11" t="s">
        <v>13</v>
      </c>
      <c r="G641" s="13">
        <v>37000</v>
      </c>
      <c r="H641" s="13">
        <v>6343.11</v>
      </c>
      <c r="I641" s="13" t="s">
        <v>14</v>
      </c>
      <c r="J641" s="13">
        <v>30656.89</v>
      </c>
      <c r="K641" s="13" t="s">
        <v>14</v>
      </c>
      <c r="L641" s="13">
        <v>30656.89</v>
      </c>
    </row>
    <row r="642" spans="1:12" s="1" customFormat="1" ht="22.5" customHeight="1">
      <c r="A642" s="11" t="s">
        <v>255</v>
      </c>
      <c r="B642" s="12">
        <v>2013</v>
      </c>
      <c r="C642" s="12">
        <v>2013</v>
      </c>
      <c r="D642" s="11">
        <v>471011</v>
      </c>
      <c r="E642" s="11" t="s">
        <v>295</v>
      </c>
      <c r="F642" s="11" t="s">
        <v>13</v>
      </c>
      <c r="G642" s="13">
        <v>37000</v>
      </c>
      <c r="H642" s="13">
        <v>11259.16</v>
      </c>
      <c r="I642" s="13" t="s">
        <v>14</v>
      </c>
      <c r="J642" s="13">
        <v>25740.84</v>
      </c>
      <c r="K642" s="13" t="s">
        <v>14</v>
      </c>
      <c r="L642" s="13">
        <v>25740.84</v>
      </c>
    </row>
    <row r="643" spans="1:12" s="1" customFormat="1" ht="22.5" customHeight="1">
      <c r="A643" s="11" t="s">
        <v>255</v>
      </c>
      <c r="B643" s="12">
        <v>2013</v>
      </c>
      <c r="C643" s="12">
        <v>2013</v>
      </c>
      <c r="D643" s="11">
        <v>471012</v>
      </c>
      <c r="E643" s="11" t="s">
        <v>296</v>
      </c>
      <c r="F643" s="11" t="s">
        <v>13</v>
      </c>
      <c r="G643" s="13">
        <v>37000</v>
      </c>
      <c r="H643" s="13">
        <v>13711.21</v>
      </c>
      <c r="I643" s="13" t="s">
        <v>14</v>
      </c>
      <c r="J643" s="13">
        <v>23288.79</v>
      </c>
      <c r="K643" s="13" t="s">
        <v>14</v>
      </c>
      <c r="L643" s="13">
        <v>23288.79</v>
      </c>
    </row>
    <row r="644" spans="1:12" s="1" customFormat="1" ht="22.5" customHeight="1">
      <c r="A644" s="11" t="s">
        <v>255</v>
      </c>
      <c r="B644" s="12">
        <v>2013</v>
      </c>
      <c r="C644" s="12">
        <v>2013</v>
      </c>
      <c r="D644" s="11">
        <v>471015</v>
      </c>
      <c r="E644" s="11" t="s">
        <v>297</v>
      </c>
      <c r="F644" s="11" t="s">
        <v>13</v>
      </c>
      <c r="G644" s="13">
        <v>37000</v>
      </c>
      <c r="H644" s="13">
        <v>21474.950000000004</v>
      </c>
      <c r="I644" s="13">
        <v>0</v>
      </c>
      <c r="J644" s="13">
        <v>15525.049999999996</v>
      </c>
      <c r="K644" s="13" t="s">
        <v>14</v>
      </c>
      <c r="L644" s="13">
        <v>15525.049999999996</v>
      </c>
    </row>
    <row r="645" spans="1:12" s="1" customFormat="1" ht="22.5" customHeight="1">
      <c r="A645" s="11" t="s">
        <v>255</v>
      </c>
      <c r="B645" s="12">
        <v>2013</v>
      </c>
      <c r="C645" s="12">
        <v>2013</v>
      </c>
      <c r="D645" s="11">
        <v>471017</v>
      </c>
      <c r="E645" s="11" t="s">
        <v>298</v>
      </c>
      <c r="F645" s="11" t="s">
        <v>13</v>
      </c>
      <c r="G645" s="13">
        <v>54208.13</v>
      </c>
      <c r="H645" s="13">
        <v>21575.48</v>
      </c>
      <c r="I645" s="13" t="s">
        <v>14</v>
      </c>
      <c r="J645" s="13">
        <v>32632.650000000005</v>
      </c>
      <c r="K645" s="13" t="s">
        <v>14</v>
      </c>
      <c r="L645" s="13">
        <v>32632.650000000005</v>
      </c>
    </row>
    <row r="646" spans="1:12" s="1" customFormat="1" ht="32.25" customHeight="1">
      <c r="A646" s="11" t="s">
        <v>255</v>
      </c>
      <c r="B646" s="12">
        <v>2013</v>
      </c>
      <c r="C646" s="12">
        <v>2013</v>
      </c>
      <c r="D646" s="11">
        <v>471018</v>
      </c>
      <c r="E646" s="11" t="s">
        <v>299</v>
      </c>
      <c r="F646" s="11" t="s">
        <v>13</v>
      </c>
      <c r="G646" s="13">
        <v>45151.67</v>
      </c>
      <c r="H646" s="13">
        <v>11881.86</v>
      </c>
      <c r="I646" s="13" t="s">
        <v>14</v>
      </c>
      <c r="J646" s="13">
        <v>33269.81</v>
      </c>
      <c r="K646" s="13" t="s">
        <v>14</v>
      </c>
      <c r="L646" s="13">
        <v>33269.81</v>
      </c>
    </row>
    <row r="647" spans="1:12" s="1" customFormat="1" ht="22.5" customHeight="1">
      <c r="A647" s="11" t="s">
        <v>255</v>
      </c>
      <c r="B647" s="12">
        <v>2013</v>
      </c>
      <c r="C647" s="12">
        <v>2013</v>
      </c>
      <c r="D647" s="11">
        <v>471019</v>
      </c>
      <c r="E647" s="11" t="s">
        <v>300</v>
      </c>
      <c r="F647" s="11" t="s">
        <v>13</v>
      </c>
      <c r="G647" s="13">
        <v>40902.43</v>
      </c>
      <c r="H647" s="13">
        <v>20171.510000000002</v>
      </c>
      <c r="I647" s="13" t="s">
        <v>14</v>
      </c>
      <c r="J647" s="13">
        <v>20730.92</v>
      </c>
      <c r="K647" s="13" t="s">
        <v>14</v>
      </c>
      <c r="L647" s="13">
        <v>20730.92</v>
      </c>
    </row>
    <row r="648" spans="1:12" s="1" customFormat="1" ht="22.5" customHeight="1">
      <c r="A648" s="11" t="s">
        <v>255</v>
      </c>
      <c r="B648" s="12">
        <v>2013</v>
      </c>
      <c r="C648" s="12">
        <v>2013</v>
      </c>
      <c r="D648" s="11">
        <v>471020</v>
      </c>
      <c r="E648" s="11" t="s">
        <v>301</v>
      </c>
      <c r="F648" s="11" t="s">
        <v>13</v>
      </c>
      <c r="G648" s="13">
        <v>37000</v>
      </c>
      <c r="H648" s="13">
        <v>4875.08</v>
      </c>
      <c r="I648" s="13">
        <v>0</v>
      </c>
      <c r="J648" s="13">
        <v>32124.92</v>
      </c>
      <c r="K648" s="13" t="s">
        <v>14</v>
      </c>
      <c r="L648" s="13">
        <v>32124.92</v>
      </c>
    </row>
    <row r="649" spans="1:12" s="1" customFormat="1" ht="22.5" customHeight="1">
      <c r="A649" s="11" t="s">
        <v>255</v>
      </c>
      <c r="B649" s="12">
        <v>2013</v>
      </c>
      <c r="C649" s="12">
        <v>2013</v>
      </c>
      <c r="D649" s="11">
        <v>471021</v>
      </c>
      <c r="E649" s="11" t="s">
        <v>302</v>
      </c>
      <c r="F649" s="11" t="s">
        <v>13</v>
      </c>
      <c r="G649" s="13">
        <v>39313.58</v>
      </c>
      <c r="H649" s="13">
        <v>13444.419999999998</v>
      </c>
      <c r="I649" s="13" t="s">
        <v>14</v>
      </c>
      <c r="J649" s="13">
        <v>25869.160000000003</v>
      </c>
      <c r="K649" s="13" t="s">
        <v>14</v>
      </c>
      <c r="L649" s="13">
        <v>25869.160000000003</v>
      </c>
    </row>
    <row r="650" spans="1:12" s="1" customFormat="1" ht="22.5" customHeight="1">
      <c r="A650" s="11" t="s">
        <v>255</v>
      </c>
      <c r="B650" s="12">
        <v>2013</v>
      </c>
      <c r="C650" s="12">
        <v>2013</v>
      </c>
      <c r="D650" s="11">
        <v>471023</v>
      </c>
      <c r="E650" s="11" t="s">
        <v>303</v>
      </c>
      <c r="F650" s="11" t="s">
        <v>13</v>
      </c>
      <c r="G650" s="13">
        <v>37000</v>
      </c>
      <c r="H650" s="13">
        <v>10270.97</v>
      </c>
      <c r="I650" s="13" t="s">
        <v>14</v>
      </c>
      <c r="J650" s="13">
        <v>26729.03</v>
      </c>
      <c r="K650" s="13" t="s">
        <v>14</v>
      </c>
      <c r="L650" s="13">
        <v>26729.03</v>
      </c>
    </row>
    <row r="651" spans="1:12" s="1" customFormat="1" ht="22.5" customHeight="1">
      <c r="A651" s="11" t="s">
        <v>255</v>
      </c>
      <c r="B651" s="12">
        <v>2013</v>
      </c>
      <c r="C651" s="12">
        <v>2013</v>
      </c>
      <c r="D651" s="11">
        <v>471024</v>
      </c>
      <c r="E651" s="11" t="s">
        <v>304</v>
      </c>
      <c r="F651" s="11" t="s">
        <v>13</v>
      </c>
      <c r="G651" s="13">
        <v>38893.16</v>
      </c>
      <c r="H651" s="13">
        <v>18222.010000000002</v>
      </c>
      <c r="I651" s="13">
        <v>1080</v>
      </c>
      <c r="J651" s="13">
        <v>19591.15</v>
      </c>
      <c r="K651" s="13" t="s">
        <v>14</v>
      </c>
      <c r="L651" s="13">
        <v>19591.15</v>
      </c>
    </row>
    <row r="652" spans="1:12" s="1" customFormat="1" ht="22.5" customHeight="1">
      <c r="A652" s="11" t="s">
        <v>255</v>
      </c>
      <c r="B652" s="12">
        <v>2013</v>
      </c>
      <c r="C652" s="12">
        <v>2013</v>
      </c>
      <c r="D652" s="11">
        <v>471025</v>
      </c>
      <c r="E652" s="11" t="s">
        <v>305</v>
      </c>
      <c r="F652" s="11" t="s">
        <v>13</v>
      </c>
      <c r="G652" s="13">
        <v>37258.23</v>
      </c>
      <c r="H652" s="13">
        <v>8523.87</v>
      </c>
      <c r="I652" s="13">
        <v>-5.684341886080802E-14</v>
      </c>
      <c r="J652" s="13">
        <v>28734.36</v>
      </c>
      <c r="K652" s="13" t="s">
        <v>14</v>
      </c>
      <c r="L652" s="13">
        <v>28734.36</v>
      </c>
    </row>
    <row r="653" spans="1:12" s="1" customFormat="1" ht="22.5" customHeight="1">
      <c r="A653" s="11" t="s">
        <v>255</v>
      </c>
      <c r="B653" s="12">
        <v>2013</v>
      </c>
      <c r="C653" s="12">
        <v>2013</v>
      </c>
      <c r="D653" s="11">
        <v>471026</v>
      </c>
      <c r="E653" s="11" t="s">
        <v>306</v>
      </c>
      <c r="F653" s="11" t="s">
        <v>13</v>
      </c>
      <c r="G653" s="13">
        <v>37000</v>
      </c>
      <c r="H653" s="13">
        <v>12146.03</v>
      </c>
      <c r="I653" s="13">
        <v>0</v>
      </c>
      <c r="J653" s="13">
        <v>24853.97</v>
      </c>
      <c r="K653" s="13" t="s">
        <v>14</v>
      </c>
      <c r="L653" s="13">
        <v>24853.97</v>
      </c>
    </row>
    <row r="654" spans="1:12" s="1" customFormat="1" ht="22.5" customHeight="1">
      <c r="A654" s="11" t="s">
        <v>255</v>
      </c>
      <c r="B654" s="12">
        <v>2013</v>
      </c>
      <c r="C654" s="12">
        <v>2013</v>
      </c>
      <c r="D654" s="11">
        <v>471027</v>
      </c>
      <c r="E654" s="11" t="s">
        <v>307</v>
      </c>
      <c r="F654" s="11" t="s">
        <v>13</v>
      </c>
      <c r="G654" s="13">
        <v>40078.69</v>
      </c>
      <c r="H654" s="13">
        <v>17857.96</v>
      </c>
      <c r="I654" s="13" t="s">
        <v>14</v>
      </c>
      <c r="J654" s="13">
        <v>22220.730000000003</v>
      </c>
      <c r="K654" s="13" t="s">
        <v>14</v>
      </c>
      <c r="L654" s="13">
        <v>22220.730000000003</v>
      </c>
    </row>
    <row r="655" spans="1:12" s="1" customFormat="1" ht="22.5" customHeight="1">
      <c r="A655" s="11" t="s">
        <v>255</v>
      </c>
      <c r="B655" s="12">
        <v>2013</v>
      </c>
      <c r="C655" s="12">
        <v>2013</v>
      </c>
      <c r="D655" s="11">
        <v>471028</v>
      </c>
      <c r="E655" s="11" t="s">
        <v>308</v>
      </c>
      <c r="F655" s="11" t="s">
        <v>13</v>
      </c>
      <c r="G655" s="13">
        <v>38498.64</v>
      </c>
      <c r="H655" s="13">
        <v>5515.97</v>
      </c>
      <c r="I655" s="13">
        <v>5.840000000000032</v>
      </c>
      <c r="J655" s="13">
        <v>32976.83</v>
      </c>
      <c r="K655" s="13" t="s">
        <v>14</v>
      </c>
      <c r="L655" s="13">
        <v>32976.83</v>
      </c>
    </row>
    <row r="656" spans="1:12" s="1" customFormat="1" ht="22.5" customHeight="1">
      <c r="A656" s="11" t="s">
        <v>255</v>
      </c>
      <c r="B656" s="12">
        <v>2013</v>
      </c>
      <c r="C656" s="12">
        <v>2013</v>
      </c>
      <c r="D656" s="11">
        <v>471029</v>
      </c>
      <c r="E656" s="11" t="s">
        <v>309</v>
      </c>
      <c r="F656" s="11" t="s">
        <v>13</v>
      </c>
      <c r="G656" s="13">
        <v>38311.57</v>
      </c>
      <c r="H656" s="13">
        <v>10547.06</v>
      </c>
      <c r="I656" s="13" t="s">
        <v>14</v>
      </c>
      <c r="J656" s="13">
        <v>27764.51</v>
      </c>
      <c r="K656" s="13" t="s">
        <v>14</v>
      </c>
      <c r="L656" s="13">
        <v>27764.51</v>
      </c>
    </row>
    <row r="657" spans="1:12" s="1" customFormat="1" ht="22.5" customHeight="1">
      <c r="A657" s="11" t="s">
        <v>255</v>
      </c>
      <c r="B657" s="12">
        <v>2013</v>
      </c>
      <c r="C657" s="12">
        <v>2013</v>
      </c>
      <c r="D657" s="11">
        <v>471031</v>
      </c>
      <c r="E657" s="11" t="s">
        <v>310</v>
      </c>
      <c r="F657" s="11" t="s">
        <v>13</v>
      </c>
      <c r="G657" s="13">
        <v>37000</v>
      </c>
      <c r="H657" s="13">
        <v>6119.13</v>
      </c>
      <c r="I657" s="13" t="s">
        <v>14</v>
      </c>
      <c r="J657" s="13">
        <v>30880.87</v>
      </c>
      <c r="K657" s="13" t="s">
        <v>14</v>
      </c>
      <c r="L657" s="13">
        <v>30880.87</v>
      </c>
    </row>
    <row r="658" spans="1:12" s="1" customFormat="1" ht="22.5" customHeight="1">
      <c r="A658" s="11" t="s">
        <v>255</v>
      </c>
      <c r="B658" s="12">
        <v>2013</v>
      </c>
      <c r="C658" s="12">
        <v>2013</v>
      </c>
      <c r="D658" s="11">
        <v>471034</v>
      </c>
      <c r="E658" s="11" t="s">
        <v>311</v>
      </c>
      <c r="F658" s="11" t="s">
        <v>13</v>
      </c>
      <c r="G658" s="13">
        <v>37665</v>
      </c>
      <c r="H658" s="13">
        <v>18976.45</v>
      </c>
      <c r="I658" s="13">
        <v>0</v>
      </c>
      <c r="J658" s="13">
        <v>18688.55</v>
      </c>
      <c r="K658" s="13" t="s">
        <v>14</v>
      </c>
      <c r="L658" s="13">
        <v>18688.55</v>
      </c>
    </row>
    <row r="659" spans="1:12" s="1" customFormat="1" ht="22.5" customHeight="1">
      <c r="A659" s="11" t="s">
        <v>255</v>
      </c>
      <c r="B659" s="12">
        <v>2013</v>
      </c>
      <c r="C659" s="12">
        <v>2013</v>
      </c>
      <c r="D659" s="11">
        <v>471036</v>
      </c>
      <c r="E659" s="11" t="s">
        <v>312</v>
      </c>
      <c r="F659" s="11" t="s">
        <v>13</v>
      </c>
      <c r="G659" s="13">
        <v>41268.39</v>
      </c>
      <c r="H659" s="13">
        <v>20013.06</v>
      </c>
      <c r="I659" s="13">
        <v>1500</v>
      </c>
      <c r="J659" s="13">
        <v>19755.329999999998</v>
      </c>
      <c r="K659" s="13" t="s">
        <v>14</v>
      </c>
      <c r="L659" s="13">
        <v>19755.329999999998</v>
      </c>
    </row>
    <row r="660" spans="1:12" s="1" customFormat="1" ht="32.25" customHeight="1">
      <c r="A660" s="11" t="s">
        <v>255</v>
      </c>
      <c r="B660" s="12">
        <v>2013</v>
      </c>
      <c r="C660" s="12">
        <v>2013</v>
      </c>
      <c r="D660" s="11">
        <v>471037</v>
      </c>
      <c r="E660" s="11" t="s">
        <v>313</v>
      </c>
      <c r="F660" s="11" t="s">
        <v>13</v>
      </c>
      <c r="G660" s="13">
        <v>37000</v>
      </c>
      <c r="H660" s="13">
        <v>29300.159999999996</v>
      </c>
      <c r="I660" s="13">
        <v>0</v>
      </c>
      <c r="J660" s="13">
        <v>7699.840000000004</v>
      </c>
      <c r="K660" s="13" t="s">
        <v>14</v>
      </c>
      <c r="L660" s="13">
        <v>7699.840000000004</v>
      </c>
    </row>
    <row r="661" spans="1:12" s="1" customFormat="1" ht="22.5" customHeight="1">
      <c r="A661" s="11" t="s">
        <v>255</v>
      </c>
      <c r="B661" s="12">
        <v>2013</v>
      </c>
      <c r="C661" s="12">
        <v>2013</v>
      </c>
      <c r="D661" s="11">
        <v>471038</v>
      </c>
      <c r="E661" s="11" t="s">
        <v>314</v>
      </c>
      <c r="F661" s="11" t="s">
        <v>13</v>
      </c>
      <c r="G661" s="13">
        <v>43994.08</v>
      </c>
      <c r="H661" s="13">
        <v>13429.03</v>
      </c>
      <c r="I661" s="13">
        <v>432</v>
      </c>
      <c r="J661" s="13">
        <v>30133.050000000003</v>
      </c>
      <c r="K661" s="13" t="s">
        <v>14</v>
      </c>
      <c r="L661" s="13">
        <v>30133.050000000003</v>
      </c>
    </row>
    <row r="662" spans="1:12" s="1" customFormat="1" ht="22.5" customHeight="1">
      <c r="A662" s="11" t="s">
        <v>255</v>
      </c>
      <c r="B662" s="12">
        <v>2013</v>
      </c>
      <c r="C662" s="12">
        <v>2013</v>
      </c>
      <c r="D662" s="11">
        <v>471039</v>
      </c>
      <c r="E662" s="11" t="s">
        <v>315</v>
      </c>
      <c r="F662" s="11" t="s">
        <v>13</v>
      </c>
      <c r="G662" s="13">
        <v>37000</v>
      </c>
      <c r="H662" s="13">
        <v>7798.23</v>
      </c>
      <c r="I662" s="13">
        <v>216</v>
      </c>
      <c r="J662" s="13">
        <v>28985.77</v>
      </c>
      <c r="K662" s="13" t="s">
        <v>14</v>
      </c>
      <c r="L662" s="13">
        <v>28985.77</v>
      </c>
    </row>
    <row r="663" spans="1:12" s="1" customFormat="1" ht="22.5" customHeight="1">
      <c r="A663" s="11" t="s">
        <v>255</v>
      </c>
      <c r="B663" s="12">
        <v>2013</v>
      </c>
      <c r="C663" s="12">
        <v>2013</v>
      </c>
      <c r="D663" s="11">
        <v>471040</v>
      </c>
      <c r="E663" s="11" t="s">
        <v>316</v>
      </c>
      <c r="F663" s="11" t="s">
        <v>13</v>
      </c>
      <c r="G663" s="13">
        <v>46864.71</v>
      </c>
      <c r="H663" s="13">
        <v>13261.59</v>
      </c>
      <c r="I663" s="13">
        <v>0</v>
      </c>
      <c r="J663" s="13">
        <v>33603.119999999995</v>
      </c>
      <c r="K663" s="13" t="s">
        <v>14</v>
      </c>
      <c r="L663" s="13">
        <v>33603.119999999995</v>
      </c>
    </row>
    <row r="664" spans="1:12" s="1" customFormat="1" ht="22.5" customHeight="1">
      <c r="A664" s="11" t="s">
        <v>255</v>
      </c>
      <c r="B664" s="12">
        <v>2013</v>
      </c>
      <c r="C664" s="12">
        <v>2013</v>
      </c>
      <c r="D664" s="11">
        <v>471041</v>
      </c>
      <c r="E664" s="11" t="s">
        <v>317</v>
      </c>
      <c r="F664" s="11" t="s">
        <v>13</v>
      </c>
      <c r="G664" s="13">
        <v>37618.18</v>
      </c>
      <c r="H664" s="13">
        <v>19365.2</v>
      </c>
      <c r="I664" s="13" t="s">
        <v>14</v>
      </c>
      <c r="J664" s="13">
        <v>18252.98</v>
      </c>
      <c r="K664" s="13" t="s">
        <v>14</v>
      </c>
      <c r="L664" s="13">
        <v>18252.98</v>
      </c>
    </row>
    <row r="665" spans="1:12" s="1" customFormat="1" ht="22.5" customHeight="1">
      <c r="A665" s="11" t="s">
        <v>255</v>
      </c>
      <c r="B665" s="12">
        <v>2013</v>
      </c>
      <c r="C665" s="12">
        <v>2013</v>
      </c>
      <c r="D665" s="11">
        <v>471042</v>
      </c>
      <c r="E665" s="11" t="s">
        <v>318</v>
      </c>
      <c r="F665" s="11" t="s">
        <v>13</v>
      </c>
      <c r="G665" s="13">
        <v>38951.68</v>
      </c>
      <c r="H665" s="13">
        <v>20623.47</v>
      </c>
      <c r="I665" s="13">
        <v>2.2737367544323206E-13</v>
      </c>
      <c r="J665" s="13">
        <v>18328.21</v>
      </c>
      <c r="K665" s="13" t="s">
        <v>14</v>
      </c>
      <c r="L665" s="13">
        <v>18328.21</v>
      </c>
    </row>
    <row r="666" spans="1:12" s="1" customFormat="1" ht="22.5" customHeight="1">
      <c r="A666" s="11" t="s">
        <v>255</v>
      </c>
      <c r="B666" s="12">
        <v>2013</v>
      </c>
      <c r="C666" s="12">
        <v>2013</v>
      </c>
      <c r="D666" s="11">
        <v>471044</v>
      </c>
      <c r="E666" s="11" t="s">
        <v>319</v>
      </c>
      <c r="F666" s="11" t="s">
        <v>13</v>
      </c>
      <c r="G666" s="13">
        <v>38760.44</v>
      </c>
      <c r="H666" s="13">
        <v>16340.83</v>
      </c>
      <c r="I666" s="13" t="s">
        <v>14</v>
      </c>
      <c r="J666" s="13">
        <v>22419.61</v>
      </c>
      <c r="K666" s="13" t="s">
        <v>14</v>
      </c>
      <c r="L666" s="13">
        <v>22419.61</v>
      </c>
    </row>
    <row r="667" spans="1:12" s="1" customFormat="1" ht="22.5" customHeight="1">
      <c r="A667" s="11" t="s">
        <v>255</v>
      </c>
      <c r="B667" s="12">
        <v>2013</v>
      </c>
      <c r="C667" s="12">
        <v>2013</v>
      </c>
      <c r="D667" s="11">
        <v>471045</v>
      </c>
      <c r="E667" s="11" t="s">
        <v>320</v>
      </c>
      <c r="F667" s="11" t="s">
        <v>13</v>
      </c>
      <c r="G667" s="13">
        <v>37000</v>
      </c>
      <c r="H667" s="13">
        <v>9865</v>
      </c>
      <c r="I667" s="13" t="s">
        <v>14</v>
      </c>
      <c r="J667" s="13">
        <v>27135</v>
      </c>
      <c r="K667" s="13" t="s">
        <v>14</v>
      </c>
      <c r="L667" s="13">
        <v>27135</v>
      </c>
    </row>
    <row r="668" spans="1:12" s="1" customFormat="1" ht="22.5" customHeight="1">
      <c r="A668" s="11" t="s">
        <v>255</v>
      </c>
      <c r="B668" s="12">
        <v>2013</v>
      </c>
      <c r="C668" s="12">
        <v>2013</v>
      </c>
      <c r="D668" s="11">
        <v>471046</v>
      </c>
      <c r="E668" s="11" t="s">
        <v>321</v>
      </c>
      <c r="F668" s="11" t="s">
        <v>13</v>
      </c>
      <c r="G668" s="13">
        <v>37875.54</v>
      </c>
      <c r="H668" s="13">
        <v>4384.05</v>
      </c>
      <c r="I668" s="13" t="s">
        <v>14</v>
      </c>
      <c r="J668" s="13">
        <v>33491.49</v>
      </c>
      <c r="K668" s="13" t="s">
        <v>14</v>
      </c>
      <c r="L668" s="13">
        <v>33491.49</v>
      </c>
    </row>
    <row r="669" spans="1:12" s="1" customFormat="1" ht="22.5" customHeight="1">
      <c r="A669" s="11" t="s">
        <v>255</v>
      </c>
      <c r="B669" s="12">
        <v>2013</v>
      </c>
      <c r="C669" s="12">
        <v>2013</v>
      </c>
      <c r="D669" s="11">
        <v>471047</v>
      </c>
      <c r="E669" s="11" t="s">
        <v>322</v>
      </c>
      <c r="F669" s="11" t="s">
        <v>13</v>
      </c>
      <c r="G669" s="13">
        <v>37000</v>
      </c>
      <c r="H669" s="13">
        <v>5593.73</v>
      </c>
      <c r="I669" s="13">
        <v>110</v>
      </c>
      <c r="J669" s="13">
        <v>31296.27</v>
      </c>
      <c r="K669" s="13" t="s">
        <v>14</v>
      </c>
      <c r="L669" s="13">
        <v>31296.27</v>
      </c>
    </row>
    <row r="670" spans="1:12" s="1" customFormat="1" ht="22.5" customHeight="1">
      <c r="A670" s="11" t="s">
        <v>255</v>
      </c>
      <c r="B670" s="12">
        <v>2013</v>
      </c>
      <c r="C670" s="12">
        <v>2013</v>
      </c>
      <c r="D670" s="11">
        <v>471048</v>
      </c>
      <c r="E670" s="11" t="s">
        <v>323</v>
      </c>
      <c r="F670" s="11" t="s">
        <v>13</v>
      </c>
      <c r="G670" s="13">
        <v>37000</v>
      </c>
      <c r="H670" s="13">
        <v>3141.17</v>
      </c>
      <c r="I670" s="13" t="s">
        <v>14</v>
      </c>
      <c r="J670" s="13">
        <v>33858.83</v>
      </c>
      <c r="K670" s="13" t="s">
        <v>14</v>
      </c>
      <c r="L670" s="13">
        <v>33858.83</v>
      </c>
    </row>
    <row r="671" spans="1:12" s="1" customFormat="1" ht="22.5" customHeight="1">
      <c r="A671" s="11" t="s">
        <v>255</v>
      </c>
      <c r="B671" s="12">
        <v>2013</v>
      </c>
      <c r="C671" s="12">
        <v>2013</v>
      </c>
      <c r="D671" s="11">
        <v>471049</v>
      </c>
      <c r="E671" s="11" t="s">
        <v>324</v>
      </c>
      <c r="F671" s="11" t="s">
        <v>13</v>
      </c>
      <c r="G671" s="13">
        <v>37000</v>
      </c>
      <c r="H671" s="13">
        <v>17573.37</v>
      </c>
      <c r="I671" s="13" t="s">
        <v>14</v>
      </c>
      <c r="J671" s="13">
        <v>19426.63</v>
      </c>
      <c r="K671" s="13" t="s">
        <v>14</v>
      </c>
      <c r="L671" s="13">
        <v>19426.63</v>
      </c>
    </row>
    <row r="672" spans="1:12" s="1" customFormat="1" ht="22.5" customHeight="1">
      <c r="A672" s="11" t="s">
        <v>255</v>
      </c>
      <c r="B672" s="12">
        <v>2013</v>
      </c>
      <c r="C672" s="12">
        <v>2013</v>
      </c>
      <c r="D672" s="11">
        <v>471050</v>
      </c>
      <c r="E672" s="11" t="s">
        <v>325</v>
      </c>
      <c r="F672" s="11" t="s">
        <v>13</v>
      </c>
      <c r="G672" s="13">
        <v>37000</v>
      </c>
      <c r="H672" s="13">
        <v>8731.82</v>
      </c>
      <c r="I672" s="13" t="s">
        <v>14</v>
      </c>
      <c r="J672" s="13">
        <v>28268.18</v>
      </c>
      <c r="K672" s="13" t="s">
        <v>14</v>
      </c>
      <c r="L672" s="13">
        <v>28268.18</v>
      </c>
    </row>
    <row r="673" spans="1:12" s="1" customFormat="1" ht="32.25" customHeight="1">
      <c r="A673" s="11" t="s">
        <v>255</v>
      </c>
      <c r="B673" s="12">
        <v>2013</v>
      </c>
      <c r="C673" s="12">
        <v>2013</v>
      </c>
      <c r="D673" s="11">
        <v>471051</v>
      </c>
      <c r="E673" s="11" t="s">
        <v>326</v>
      </c>
      <c r="F673" s="11" t="s">
        <v>13</v>
      </c>
      <c r="G673" s="13">
        <v>37000</v>
      </c>
      <c r="H673" s="13">
        <v>14285.86</v>
      </c>
      <c r="I673" s="13" t="s">
        <v>14</v>
      </c>
      <c r="J673" s="13">
        <v>22714.14</v>
      </c>
      <c r="K673" s="13" t="s">
        <v>14</v>
      </c>
      <c r="L673" s="13">
        <v>22714.14</v>
      </c>
    </row>
    <row r="674" spans="1:12" s="1" customFormat="1" ht="22.5" customHeight="1">
      <c r="A674" s="11" t="s">
        <v>255</v>
      </c>
      <c r="B674" s="12">
        <v>2013</v>
      </c>
      <c r="C674" s="12">
        <v>2013</v>
      </c>
      <c r="D674" s="11">
        <v>471052</v>
      </c>
      <c r="E674" s="11" t="s">
        <v>327</v>
      </c>
      <c r="F674" s="11" t="s">
        <v>13</v>
      </c>
      <c r="G674" s="13">
        <v>37000</v>
      </c>
      <c r="H674" s="13">
        <v>15010.8</v>
      </c>
      <c r="I674" s="13" t="s">
        <v>14</v>
      </c>
      <c r="J674" s="13">
        <v>21989.199999999997</v>
      </c>
      <c r="K674" s="13" t="s">
        <v>14</v>
      </c>
      <c r="L674" s="13">
        <v>21989.199999999997</v>
      </c>
    </row>
    <row r="675" spans="1:12" s="1" customFormat="1" ht="22.5" customHeight="1">
      <c r="A675" s="11" t="s">
        <v>255</v>
      </c>
      <c r="B675" s="12">
        <v>2013</v>
      </c>
      <c r="C675" s="12">
        <v>2013</v>
      </c>
      <c r="D675" s="11">
        <v>471053</v>
      </c>
      <c r="E675" s="11" t="s">
        <v>328</v>
      </c>
      <c r="F675" s="11" t="s">
        <v>13</v>
      </c>
      <c r="G675" s="13">
        <v>37023.28</v>
      </c>
      <c r="H675" s="13">
        <v>12091.499999999998</v>
      </c>
      <c r="I675" s="13" t="s">
        <v>14</v>
      </c>
      <c r="J675" s="13">
        <v>24931.78</v>
      </c>
      <c r="K675" s="13" t="s">
        <v>14</v>
      </c>
      <c r="L675" s="13">
        <v>24931.78</v>
      </c>
    </row>
    <row r="676" spans="1:12" s="1" customFormat="1" ht="22.5" customHeight="1">
      <c r="A676" s="11" t="s">
        <v>255</v>
      </c>
      <c r="B676" s="12">
        <v>2013</v>
      </c>
      <c r="C676" s="12">
        <v>2013</v>
      </c>
      <c r="D676" s="11">
        <v>471054</v>
      </c>
      <c r="E676" s="11" t="s">
        <v>329</v>
      </c>
      <c r="F676" s="11" t="s">
        <v>13</v>
      </c>
      <c r="G676" s="13">
        <v>38769.58</v>
      </c>
      <c r="H676" s="13">
        <v>8658.92</v>
      </c>
      <c r="I676" s="13" t="s">
        <v>14</v>
      </c>
      <c r="J676" s="13">
        <v>30110.660000000003</v>
      </c>
      <c r="K676" s="13" t="s">
        <v>14</v>
      </c>
      <c r="L676" s="13">
        <v>30110.660000000003</v>
      </c>
    </row>
    <row r="677" spans="1:12" s="1" customFormat="1" ht="22.5" customHeight="1">
      <c r="A677" s="11" t="s">
        <v>255</v>
      </c>
      <c r="B677" s="12">
        <v>2013</v>
      </c>
      <c r="C677" s="12">
        <v>2013</v>
      </c>
      <c r="D677" s="11">
        <v>471055</v>
      </c>
      <c r="E677" s="11" t="s">
        <v>330</v>
      </c>
      <c r="F677" s="11" t="s">
        <v>13</v>
      </c>
      <c r="G677" s="13">
        <v>37000</v>
      </c>
      <c r="H677" s="13">
        <v>16453.79</v>
      </c>
      <c r="I677" s="13" t="s">
        <v>14</v>
      </c>
      <c r="J677" s="13">
        <v>20546.21</v>
      </c>
      <c r="K677" s="13" t="s">
        <v>14</v>
      </c>
      <c r="L677" s="13">
        <v>20546.21</v>
      </c>
    </row>
    <row r="678" spans="1:12" s="1" customFormat="1" ht="32.25" customHeight="1">
      <c r="A678" s="11" t="s">
        <v>255</v>
      </c>
      <c r="B678" s="12">
        <v>2013</v>
      </c>
      <c r="C678" s="12">
        <v>2013</v>
      </c>
      <c r="D678" s="11">
        <v>471057</v>
      </c>
      <c r="E678" s="11" t="s">
        <v>331</v>
      </c>
      <c r="F678" s="11" t="s">
        <v>13</v>
      </c>
      <c r="G678" s="13">
        <v>38090</v>
      </c>
      <c r="H678" s="13">
        <v>13027.660000000002</v>
      </c>
      <c r="I678" s="13" t="s">
        <v>14</v>
      </c>
      <c r="J678" s="13">
        <v>25062.339999999997</v>
      </c>
      <c r="K678" s="13" t="s">
        <v>14</v>
      </c>
      <c r="L678" s="13">
        <v>25062.339999999997</v>
      </c>
    </row>
    <row r="679" spans="1:12" s="1" customFormat="1" ht="22.5" customHeight="1">
      <c r="A679" s="11" t="s">
        <v>255</v>
      </c>
      <c r="B679" s="12">
        <v>2013</v>
      </c>
      <c r="C679" s="12">
        <v>2013</v>
      </c>
      <c r="D679" s="11">
        <v>471058</v>
      </c>
      <c r="E679" s="11" t="s">
        <v>332</v>
      </c>
      <c r="F679" s="11" t="s">
        <v>13</v>
      </c>
      <c r="G679" s="13">
        <v>38577.41</v>
      </c>
      <c r="H679" s="13">
        <v>14206.2</v>
      </c>
      <c r="I679" s="13" t="s">
        <v>14</v>
      </c>
      <c r="J679" s="13">
        <v>24371.210000000003</v>
      </c>
      <c r="K679" s="13" t="s">
        <v>14</v>
      </c>
      <c r="L679" s="13">
        <v>24371.210000000003</v>
      </c>
    </row>
    <row r="680" spans="1:12" s="1" customFormat="1" ht="22.5" customHeight="1">
      <c r="A680" s="11" t="s">
        <v>255</v>
      </c>
      <c r="B680" s="12">
        <v>2013</v>
      </c>
      <c r="C680" s="12">
        <v>2013</v>
      </c>
      <c r="D680" s="11">
        <v>471059</v>
      </c>
      <c r="E680" s="11" t="s">
        <v>333</v>
      </c>
      <c r="F680" s="11" t="s">
        <v>13</v>
      </c>
      <c r="G680" s="13">
        <v>45895.02</v>
      </c>
      <c r="H680" s="13">
        <v>14547.490000000002</v>
      </c>
      <c r="I680" s="13" t="s">
        <v>14</v>
      </c>
      <c r="J680" s="13">
        <v>31347.530000000002</v>
      </c>
      <c r="K680" s="13" t="s">
        <v>14</v>
      </c>
      <c r="L680" s="13">
        <v>31347.530000000002</v>
      </c>
    </row>
    <row r="681" spans="1:12" s="1" customFormat="1" ht="22.5" customHeight="1">
      <c r="A681" s="11" t="s">
        <v>255</v>
      </c>
      <c r="B681" s="12">
        <v>2013</v>
      </c>
      <c r="C681" s="12">
        <v>2013</v>
      </c>
      <c r="D681" s="11">
        <v>471060</v>
      </c>
      <c r="E681" s="11" t="s">
        <v>334</v>
      </c>
      <c r="F681" s="11" t="s">
        <v>13</v>
      </c>
      <c r="G681" s="13">
        <v>39190.06</v>
      </c>
      <c r="H681" s="13">
        <v>21860</v>
      </c>
      <c r="I681" s="13" t="s">
        <v>14</v>
      </c>
      <c r="J681" s="13">
        <v>17330.059999999998</v>
      </c>
      <c r="K681" s="13" t="s">
        <v>14</v>
      </c>
      <c r="L681" s="13">
        <v>17330.059999999998</v>
      </c>
    </row>
    <row r="682" spans="1:12" s="1" customFormat="1" ht="22.5" customHeight="1">
      <c r="A682" s="11" t="s">
        <v>255</v>
      </c>
      <c r="B682" s="12">
        <v>2013</v>
      </c>
      <c r="C682" s="12">
        <v>2013</v>
      </c>
      <c r="D682" s="11">
        <v>471061</v>
      </c>
      <c r="E682" s="11" t="s">
        <v>335</v>
      </c>
      <c r="F682" s="11" t="s">
        <v>13</v>
      </c>
      <c r="G682" s="13">
        <v>41000</v>
      </c>
      <c r="H682" s="13">
        <v>18220.059999999998</v>
      </c>
      <c r="I682" s="13" t="s">
        <v>14</v>
      </c>
      <c r="J682" s="13">
        <v>22779.94</v>
      </c>
      <c r="K682" s="13" t="s">
        <v>14</v>
      </c>
      <c r="L682" s="13">
        <v>22779.94</v>
      </c>
    </row>
    <row r="683" spans="1:12" s="1" customFormat="1" ht="32.25" customHeight="1">
      <c r="A683" s="11" t="s">
        <v>255</v>
      </c>
      <c r="B683" s="12">
        <v>2013</v>
      </c>
      <c r="C683" s="12">
        <v>2013</v>
      </c>
      <c r="D683" s="11">
        <v>471062</v>
      </c>
      <c r="E683" s="11" t="s">
        <v>336</v>
      </c>
      <c r="F683" s="11" t="s">
        <v>13</v>
      </c>
      <c r="G683" s="13">
        <v>46000</v>
      </c>
      <c r="H683" s="13">
        <v>22118.93</v>
      </c>
      <c r="I683" s="13" t="s">
        <v>14</v>
      </c>
      <c r="J683" s="13">
        <v>23881.07</v>
      </c>
      <c r="K683" s="13" t="s">
        <v>14</v>
      </c>
      <c r="L683" s="13">
        <v>23881.07</v>
      </c>
    </row>
    <row r="684" spans="1:12" s="1" customFormat="1" ht="22.5" customHeight="1">
      <c r="A684" s="11" t="s">
        <v>255</v>
      </c>
      <c r="B684" s="12">
        <v>2013</v>
      </c>
      <c r="C684" s="12">
        <v>2013</v>
      </c>
      <c r="D684" s="11">
        <v>471065</v>
      </c>
      <c r="E684" s="11" t="s">
        <v>337</v>
      </c>
      <c r="F684" s="11" t="s">
        <v>13</v>
      </c>
      <c r="G684" s="13">
        <v>37000</v>
      </c>
      <c r="H684" s="13">
        <v>19856.570000000003</v>
      </c>
      <c r="I684" s="13">
        <v>0</v>
      </c>
      <c r="J684" s="13">
        <v>17143.429999999997</v>
      </c>
      <c r="K684" s="13" t="s">
        <v>14</v>
      </c>
      <c r="L684" s="13">
        <v>17143.429999999997</v>
      </c>
    </row>
    <row r="685" spans="1:12" s="1" customFormat="1" ht="32.25" customHeight="1">
      <c r="A685" s="11" t="s">
        <v>255</v>
      </c>
      <c r="B685" s="12">
        <v>2013</v>
      </c>
      <c r="C685" s="12">
        <v>2013</v>
      </c>
      <c r="D685" s="11">
        <v>471067</v>
      </c>
      <c r="E685" s="11" t="s">
        <v>338</v>
      </c>
      <c r="F685" s="11" t="s">
        <v>13</v>
      </c>
      <c r="G685" s="13">
        <v>37000</v>
      </c>
      <c r="H685" s="13">
        <v>14355.16</v>
      </c>
      <c r="I685" s="13" t="s">
        <v>14</v>
      </c>
      <c r="J685" s="13">
        <v>22644.84</v>
      </c>
      <c r="K685" s="13" t="s">
        <v>14</v>
      </c>
      <c r="L685" s="13">
        <v>22644.84</v>
      </c>
    </row>
    <row r="686" spans="1:12" s="1" customFormat="1" ht="32.25" customHeight="1">
      <c r="A686" s="11" t="s">
        <v>255</v>
      </c>
      <c r="B686" s="12">
        <v>2013</v>
      </c>
      <c r="C686" s="12">
        <v>2013</v>
      </c>
      <c r="D686" s="11">
        <v>471068</v>
      </c>
      <c r="E686" s="11" t="s">
        <v>339</v>
      </c>
      <c r="F686" s="11" t="s">
        <v>13</v>
      </c>
      <c r="G686" s="13">
        <v>39277.35</v>
      </c>
      <c r="H686" s="13">
        <v>16427.440000000002</v>
      </c>
      <c r="I686" s="13">
        <v>0</v>
      </c>
      <c r="J686" s="13">
        <v>22849.909999999996</v>
      </c>
      <c r="K686" s="13" t="s">
        <v>14</v>
      </c>
      <c r="L686" s="13">
        <v>22849.909999999996</v>
      </c>
    </row>
    <row r="687" spans="1:12" s="1" customFormat="1" ht="22.5" customHeight="1">
      <c r="A687" s="11" t="s">
        <v>255</v>
      </c>
      <c r="B687" s="12">
        <v>2013</v>
      </c>
      <c r="C687" s="12">
        <v>2013</v>
      </c>
      <c r="D687" s="11">
        <v>471069</v>
      </c>
      <c r="E687" s="11" t="s">
        <v>340</v>
      </c>
      <c r="F687" s="11" t="s">
        <v>13</v>
      </c>
      <c r="G687" s="13">
        <v>37000</v>
      </c>
      <c r="H687" s="13">
        <v>6163.03</v>
      </c>
      <c r="I687" s="13" t="s">
        <v>14</v>
      </c>
      <c r="J687" s="13">
        <v>30836.97</v>
      </c>
      <c r="K687" s="13" t="s">
        <v>14</v>
      </c>
      <c r="L687" s="13">
        <v>30836.97</v>
      </c>
    </row>
    <row r="688" spans="1:12" s="1" customFormat="1" ht="22.5" customHeight="1">
      <c r="A688" s="11" t="s">
        <v>255</v>
      </c>
      <c r="B688" s="12">
        <v>2013</v>
      </c>
      <c r="C688" s="12">
        <v>2013</v>
      </c>
      <c r="D688" s="11">
        <v>471070</v>
      </c>
      <c r="E688" s="11" t="s">
        <v>341</v>
      </c>
      <c r="F688" s="11" t="s">
        <v>13</v>
      </c>
      <c r="G688" s="13">
        <v>38453.19</v>
      </c>
      <c r="H688" s="13">
        <v>8256.4</v>
      </c>
      <c r="I688" s="13" t="s">
        <v>14</v>
      </c>
      <c r="J688" s="13">
        <v>30196.79</v>
      </c>
      <c r="K688" s="13" t="s">
        <v>14</v>
      </c>
      <c r="L688" s="13">
        <v>30196.79</v>
      </c>
    </row>
    <row r="689" spans="1:12" s="1" customFormat="1" ht="22.5" customHeight="1">
      <c r="A689" s="11" t="s">
        <v>255</v>
      </c>
      <c r="B689" s="12">
        <v>2013</v>
      </c>
      <c r="C689" s="12">
        <v>2013</v>
      </c>
      <c r="D689" s="11">
        <v>471071</v>
      </c>
      <c r="E689" s="11" t="s">
        <v>342</v>
      </c>
      <c r="F689" s="11" t="s">
        <v>13</v>
      </c>
      <c r="G689" s="13">
        <v>38967.77</v>
      </c>
      <c r="H689" s="13">
        <v>12230.219999999998</v>
      </c>
      <c r="I689" s="13" t="s">
        <v>14</v>
      </c>
      <c r="J689" s="13">
        <v>26737.55</v>
      </c>
      <c r="K689" s="13" t="s">
        <v>14</v>
      </c>
      <c r="L689" s="13">
        <v>26737.55</v>
      </c>
    </row>
    <row r="690" spans="1:12" s="1" customFormat="1" ht="32.25" customHeight="1">
      <c r="A690" s="11" t="s">
        <v>255</v>
      </c>
      <c r="B690" s="12">
        <v>2013</v>
      </c>
      <c r="C690" s="12">
        <v>2013</v>
      </c>
      <c r="D690" s="11">
        <v>471072</v>
      </c>
      <c r="E690" s="11" t="s">
        <v>343</v>
      </c>
      <c r="F690" s="11" t="s">
        <v>13</v>
      </c>
      <c r="G690" s="13">
        <v>41163.85</v>
      </c>
      <c r="H690" s="13">
        <v>19350.01</v>
      </c>
      <c r="I690" s="13">
        <v>0</v>
      </c>
      <c r="J690" s="13">
        <v>21813.84</v>
      </c>
      <c r="K690" s="13" t="s">
        <v>14</v>
      </c>
      <c r="L690" s="13">
        <v>21813.84</v>
      </c>
    </row>
    <row r="691" spans="1:12" s="1" customFormat="1" ht="22.5" customHeight="1">
      <c r="A691" s="11" t="s">
        <v>255</v>
      </c>
      <c r="B691" s="12">
        <v>2013</v>
      </c>
      <c r="C691" s="12">
        <v>2013</v>
      </c>
      <c r="D691" s="11">
        <v>471074</v>
      </c>
      <c r="E691" s="11" t="s">
        <v>344</v>
      </c>
      <c r="F691" s="11" t="s">
        <v>13</v>
      </c>
      <c r="G691" s="13">
        <v>37000</v>
      </c>
      <c r="H691" s="13">
        <v>19644.010000000002</v>
      </c>
      <c r="I691" s="13">
        <v>49.5</v>
      </c>
      <c r="J691" s="13">
        <v>17306.489999999998</v>
      </c>
      <c r="K691" s="13" t="s">
        <v>14</v>
      </c>
      <c r="L691" s="13">
        <v>17306.489999999998</v>
      </c>
    </row>
    <row r="692" spans="1:12" s="1" customFormat="1" ht="22.5" customHeight="1">
      <c r="A692" s="11" t="s">
        <v>255</v>
      </c>
      <c r="B692" s="12">
        <v>2013</v>
      </c>
      <c r="C692" s="12">
        <v>2013</v>
      </c>
      <c r="D692" s="11">
        <v>471075</v>
      </c>
      <c r="E692" s="11" t="s">
        <v>345</v>
      </c>
      <c r="F692" s="11" t="s">
        <v>13</v>
      </c>
      <c r="G692" s="13">
        <v>37000</v>
      </c>
      <c r="H692" s="13">
        <v>12244.320000000002</v>
      </c>
      <c r="I692" s="13" t="s">
        <v>14</v>
      </c>
      <c r="J692" s="13">
        <v>24755.68</v>
      </c>
      <c r="K692" s="13" t="s">
        <v>14</v>
      </c>
      <c r="L692" s="13">
        <v>24755.68</v>
      </c>
    </row>
    <row r="693" spans="1:12" s="1" customFormat="1" ht="22.5" customHeight="1">
      <c r="A693" s="11" t="s">
        <v>255</v>
      </c>
      <c r="B693" s="12">
        <v>2013</v>
      </c>
      <c r="C693" s="12">
        <v>2013</v>
      </c>
      <c r="D693" s="11">
        <v>471076</v>
      </c>
      <c r="E693" s="11" t="s">
        <v>346</v>
      </c>
      <c r="F693" s="11" t="s">
        <v>13</v>
      </c>
      <c r="G693" s="13">
        <v>44796.05</v>
      </c>
      <c r="H693" s="13">
        <v>25627.469999999998</v>
      </c>
      <c r="I693" s="13" t="s">
        <v>14</v>
      </c>
      <c r="J693" s="13">
        <v>19168.580000000005</v>
      </c>
      <c r="K693" s="13" t="s">
        <v>14</v>
      </c>
      <c r="L693" s="13">
        <v>19168.580000000005</v>
      </c>
    </row>
    <row r="694" spans="1:12" s="1" customFormat="1" ht="22.5" customHeight="1">
      <c r="A694" s="11" t="s">
        <v>255</v>
      </c>
      <c r="B694" s="12">
        <v>2013</v>
      </c>
      <c r="C694" s="12">
        <v>2013</v>
      </c>
      <c r="D694" s="11">
        <v>471077</v>
      </c>
      <c r="E694" s="11" t="s">
        <v>347</v>
      </c>
      <c r="F694" s="11" t="s">
        <v>13</v>
      </c>
      <c r="G694" s="13">
        <v>37585.99</v>
      </c>
      <c r="H694" s="13">
        <v>17920</v>
      </c>
      <c r="I694" s="13" t="s">
        <v>14</v>
      </c>
      <c r="J694" s="13">
        <v>19665.989999999998</v>
      </c>
      <c r="K694" s="13" t="s">
        <v>14</v>
      </c>
      <c r="L694" s="13">
        <v>19665.989999999998</v>
      </c>
    </row>
    <row r="695" spans="1:12" s="1" customFormat="1" ht="22.5" customHeight="1">
      <c r="A695" s="11" t="s">
        <v>255</v>
      </c>
      <c r="B695" s="12">
        <v>2013</v>
      </c>
      <c r="C695" s="12">
        <v>2013</v>
      </c>
      <c r="D695" s="11">
        <v>471078</v>
      </c>
      <c r="E695" s="11" t="s">
        <v>348</v>
      </c>
      <c r="F695" s="11" t="s">
        <v>13</v>
      </c>
      <c r="G695" s="13">
        <v>37000</v>
      </c>
      <c r="H695" s="13">
        <v>17615.149999999998</v>
      </c>
      <c r="I695" s="13">
        <v>0</v>
      </c>
      <c r="J695" s="13">
        <v>19384.850000000002</v>
      </c>
      <c r="K695" s="13" t="s">
        <v>14</v>
      </c>
      <c r="L695" s="13">
        <v>19384.850000000002</v>
      </c>
    </row>
    <row r="696" spans="1:12" s="1" customFormat="1" ht="22.5" customHeight="1">
      <c r="A696" s="11" t="s">
        <v>255</v>
      </c>
      <c r="B696" s="12">
        <v>2013</v>
      </c>
      <c r="C696" s="12">
        <v>2013</v>
      </c>
      <c r="D696" s="11">
        <v>471080</v>
      </c>
      <c r="E696" s="11" t="s">
        <v>349</v>
      </c>
      <c r="F696" s="11" t="s">
        <v>13</v>
      </c>
      <c r="G696" s="13">
        <v>37000</v>
      </c>
      <c r="H696" s="13">
        <v>11936.56</v>
      </c>
      <c r="I696" s="13" t="s">
        <v>14</v>
      </c>
      <c r="J696" s="13">
        <v>25063.44</v>
      </c>
      <c r="K696" s="13" t="s">
        <v>14</v>
      </c>
      <c r="L696" s="13">
        <v>25063.44</v>
      </c>
    </row>
    <row r="697" spans="1:12" s="1" customFormat="1" ht="22.5" customHeight="1">
      <c r="A697" s="11" t="s">
        <v>255</v>
      </c>
      <c r="B697" s="12">
        <v>2013</v>
      </c>
      <c r="C697" s="12">
        <v>2013</v>
      </c>
      <c r="D697" s="11">
        <v>471081</v>
      </c>
      <c r="E697" s="11" t="s">
        <v>350</v>
      </c>
      <c r="F697" s="11" t="s">
        <v>13</v>
      </c>
      <c r="G697" s="13">
        <v>37000</v>
      </c>
      <c r="H697" s="13">
        <v>9343.699999999999</v>
      </c>
      <c r="I697" s="13" t="s">
        <v>14</v>
      </c>
      <c r="J697" s="13">
        <v>27656.300000000003</v>
      </c>
      <c r="K697" s="13" t="s">
        <v>14</v>
      </c>
      <c r="L697" s="13">
        <v>27656.300000000003</v>
      </c>
    </row>
    <row r="698" spans="1:12" s="1" customFormat="1" ht="22.5" customHeight="1">
      <c r="A698" s="11" t="s">
        <v>255</v>
      </c>
      <c r="B698" s="12">
        <v>2013</v>
      </c>
      <c r="C698" s="12">
        <v>2013</v>
      </c>
      <c r="D698" s="11">
        <v>471082</v>
      </c>
      <c r="E698" s="11" t="s">
        <v>351</v>
      </c>
      <c r="F698" s="11" t="s">
        <v>13</v>
      </c>
      <c r="G698" s="13">
        <v>41111.29</v>
      </c>
      <c r="H698" s="13">
        <v>24157.120000000003</v>
      </c>
      <c r="I698" s="13" t="s">
        <v>14</v>
      </c>
      <c r="J698" s="13">
        <v>16954.17</v>
      </c>
      <c r="K698" s="13" t="s">
        <v>14</v>
      </c>
      <c r="L698" s="13">
        <v>16954.17</v>
      </c>
    </row>
    <row r="699" spans="1:12" s="1" customFormat="1" ht="32.25" customHeight="1">
      <c r="A699" s="11" t="s">
        <v>255</v>
      </c>
      <c r="B699" s="12">
        <v>2013</v>
      </c>
      <c r="C699" s="12">
        <v>2013</v>
      </c>
      <c r="D699" s="11">
        <v>471083</v>
      </c>
      <c r="E699" s="11" t="s">
        <v>352</v>
      </c>
      <c r="F699" s="11" t="s">
        <v>13</v>
      </c>
      <c r="G699" s="13">
        <v>37000</v>
      </c>
      <c r="H699" s="13">
        <v>22085.7</v>
      </c>
      <c r="I699" s="13" t="s">
        <v>14</v>
      </c>
      <c r="J699" s="13">
        <v>14914.3</v>
      </c>
      <c r="K699" s="13" t="s">
        <v>14</v>
      </c>
      <c r="L699" s="13">
        <v>14914.3</v>
      </c>
    </row>
    <row r="700" spans="1:12" s="1" customFormat="1" ht="22.5" customHeight="1">
      <c r="A700" s="11" t="s">
        <v>255</v>
      </c>
      <c r="B700" s="12">
        <v>2013</v>
      </c>
      <c r="C700" s="12">
        <v>2013</v>
      </c>
      <c r="D700" s="11">
        <v>471084</v>
      </c>
      <c r="E700" s="11" t="s">
        <v>353</v>
      </c>
      <c r="F700" s="11" t="s">
        <v>13</v>
      </c>
      <c r="G700" s="13">
        <v>37000</v>
      </c>
      <c r="H700" s="13">
        <v>13012.359999999999</v>
      </c>
      <c r="I700" s="13" t="s">
        <v>14</v>
      </c>
      <c r="J700" s="13">
        <v>23987.64</v>
      </c>
      <c r="K700" s="13" t="s">
        <v>14</v>
      </c>
      <c r="L700" s="13">
        <v>23987.64</v>
      </c>
    </row>
    <row r="701" spans="1:12" s="1" customFormat="1" ht="22.5" customHeight="1">
      <c r="A701" s="11" t="s">
        <v>255</v>
      </c>
      <c r="B701" s="12">
        <v>2013</v>
      </c>
      <c r="C701" s="12">
        <v>2013</v>
      </c>
      <c r="D701" s="11">
        <v>471085</v>
      </c>
      <c r="E701" s="11" t="s">
        <v>354</v>
      </c>
      <c r="F701" s="11" t="s">
        <v>13</v>
      </c>
      <c r="G701" s="13">
        <v>37000</v>
      </c>
      <c r="H701" s="13">
        <v>7038.580000000001</v>
      </c>
      <c r="I701" s="13">
        <v>160</v>
      </c>
      <c r="J701" s="13">
        <v>29801.42</v>
      </c>
      <c r="K701" s="13" t="s">
        <v>14</v>
      </c>
      <c r="L701" s="13">
        <v>29801.42</v>
      </c>
    </row>
    <row r="702" spans="1:12" s="1" customFormat="1" ht="22.5" customHeight="1">
      <c r="A702" s="11" t="s">
        <v>255</v>
      </c>
      <c r="B702" s="12">
        <v>2013</v>
      </c>
      <c r="C702" s="12">
        <v>2013</v>
      </c>
      <c r="D702" s="11">
        <v>471087</v>
      </c>
      <c r="E702" s="11" t="s">
        <v>355</v>
      </c>
      <c r="F702" s="11" t="s">
        <v>13</v>
      </c>
      <c r="G702" s="13">
        <v>46335.93</v>
      </c>
      <c r="H702" s="13">
        <v>37914.63</v>
      </c>
      <c r="I702" s="13" t="s">
        <v>14</v>
      </c>
      <c r="J702" s="13">
        <v>8421.300000000003</v>
      </c>
      <c r="K702" s="13" t="s">
        <v>14</v>
      </c>
      <c r="L702" s="13">
        <v>8421.300000000003</v>
      </c>
    </row>
    <row r="703" spans="1:12" s="1" customFormat="1" ht="32.25" customHeight="1">
      <c r="A703" s="11" t="s">
        <v>255</v>
      </c>
      <c r="B703" s="12">
        <v>2013</v>
      </c>
      <c r="C703" s="12">
        <v>2013</v>
      </c>
      <c r="D703" s="11">
        <v>471088</v>
      </c>
      <c r="E703" s="11" t="s">
        <v>356</v>
      </c>
      <c r="F703" s="11" t="s">
        <v>13</v>
      </c>
      <c r="G703" s="13">
        <v>37333.65</v>
      </c>
      <c r="H703" s="13">
        <v>6661.4</v>
      </c>
      <c r="I703" s="13" t="s">
        <v>14</v>
      </c>
      <c r="J703" s="13">
        <v>30672.25</v>
      </c>
      <c r="K703" s="13" t="s">
        <v>14</v>
      </c>
      <c r="L703" s="13">
        <v>30672.25</v>
      </c>
    </row>
    <row r="704" spans="1:12" s="1" customFormat="1" ht="32.25" customHeight="1">
      <c r="A704" s="11" t="s">
        <v>255</v>
      </c>
      <c r="B704" s="12">
        <v>2013</v>
      </c>
      <c r="C704" s="12">
        <v>2013</v>
      </c>
      <c r="D704" s="11">
        <v>471089</v>
      </c>
      <c r="E704" s="11" t="s">
        <v>357</v>
      </c>
      <c r="F704" s="11" t="s">
        <v>13</v>
      </c>
      <c r="G704" s="13">
        <v>37000</v>
      </c>
      <c r="H704" s="13">
        <v>513.15</v>
      </c>
      <c r="I704" s="13" t="s">
        <v>14</v>
      </c>
      <c r="J704" s="13">
        <v>36486.85</v>
      </c>
      <c r="K704" s="13" t="s">
        <v>14</v>
      </c>
      <c r="L704" s="13">
        <v>36486.85</v>
      </c>
    </row>
    <row r="705" spans="1:12" s="1" customFormat="1" ht="22.5" customHeight="1">
      <c r="A705" s="11" t="s">
        <v>255</v>
      </c>
      <c r="B705" s="12">
        <v>2013</v>
      </c>
      <c r="C705" s="12">
        <v>2013</v>
      </c>
      <c r="D705" s="11">
        <v>471090</v>
      </c>
      <c r="E705" s="11" t="s">
        <v>358</v>
      </c>
      <c r="F705" s="11" t="s">
        <v>13</v>
      </c>
      <c r="G705" s="13">
        <v>37750</v>
      </c>
      <c r="H705" s="13">
        <v>22384.93</v>
      </c>
      <c r="I705" s="13" t="s">
        <v>14</v>
      </c>
      <c r="J705" s="13">
        <v>15365.07</v>
      </c>
      <c r="K705" s="13" t="s">
        <v>14</v>
      </c>
      <c r="L705" s="13">
        <v>15365.07</v>
      </c>
    </row>
    <row r="706" spans="1:12" s="1" customFormat="1" ht="32.25" customHeight="1">
      <c r="A706" s="11" t="s">
        <v>255</v>
      </c>
      <c r="B706" s="12">
        <v>2013</v>
      </c>
      <c r="C706" s="12">
        <v>2013</v>
      </c>
      <c r="D706" s="11">
        <v>471091</v>
      </c>
      <c r="E706" s="11" t="s">
        <v>359</v>
      </c>
      <c r="F706" s="11" t="s">
        <v>13</v>
      </c>
      <c r="G706" s="13">
        <v>37000</v>
      </c>
      <c r="H706" s="13">
        <v>14172.8</v>
      </c>
      <c r="I706" s="13" t="s">
        <v>14</v>
      </c>
      <c r="J706" s="13">
        <v>22827.2</v>
      </c>
      <c r="K706" s="13" t="s">
        <v>14</v>
      </c>
      <c r="L706" s="13">
        <v>22827.2</v>
      </c>
    </row>
    <row r="707" spans="1:12" s="1" customFormat="1" ht="22.5" customHeight="1">
      <c r="A707" s="11" t="s">
        <v>255</v>
      </c>
      <c r="B707" s="12">
        <v>2013</v>
      </c>
      <c r="C707" s="12">
        <v>2013</v>
      </c>
      <c r="D707" s="11">
        <v>471092</v>
      </c>
      <c r="E707" s="11" t="s">
        <v>360</v>
      </c>
      <c r="F707" s="11" t="s">
        <v>13</v>
      </c>
      <c r="G707" s="13">
        <v>37000</v>
      </c>
      <c r="H707" s="13">
        <v>5714.86</v>
      </c>
      <c r="I707" s="13" t="s">
        <v>14</v>
      </c>
      <c r="J707" s="13">
        <v>31285.14</v>
      </c>
      <c r="K707" s="13" t="s">
        <v>14</v>
      </c>
      <c r="L707" s="13">
        <v>31285.14</v>
      </c>
    </row>
    <row r="708" spans="1:12" s="1" customFormat="1" ht="22.5" customHeight="1">
      <c r="A708" s="11" t="s">
        <v>255</v>
      </c>
      <c r="B708" s="12">
        <v>2013</v>
      </c>
      <c r="C708" s="12">
        <v>2013</v>
      </c>
      <c r="D708" s="11">
        <v>471093</v>
      </c>
      <c r="E708" s="11" t="s">
        <v>361</v>
      </c>
      <c r="F708" s="11" t="s">
        <v>13</v>
      </c>
      <c r="G708" s="13">
        <v>37000</v>
      </c>
      <c r="H708" s="13">
        <v>15545.66</v>
      </c>
      <c r="I708" s="13">
        <v>0</v>
      </c>
      <c r="J708" s="13">
        <v>21454.34</v>
      </c>
      <c r="K708" s="13" t="s">
        <v>14</v>
      </c>
      <c r="L708" s="13">
        <v>21454.34</v>
      </c>
    </row>
    <row r="709" spans="1:12" s="1" customFormat="1" ht="22.5" customHeight="1">
      <c r="A709" s="11" t="s">
        <v>255</v>
      </c>
      <c r="B709" s="12">
        <v>2013</v>
      </c>
      <c r="C709" s="12">
        <v>2013</v>
      </c>
      <c r="D709" s="11">
        <v>471094</v>
      </c>
      <c r="E709" s="11" t="s">
        <v>362</v>
      </c>
      <c r="F709" s="11" t="s">
        <v>13</v>
      </c>
      <c r="G709" s="13">
        <v>38470</v>
      </c>
      <c r="H709" s="13">
        <v>3158.97</v>
      </c>
      <c r="I709" s="13" t="s">
        <v>14</v>
      </c>
      <c r="J709" s="13">
        <v>35311.03</v>
      </c>
      <c r="K709" s="13" t="s">
        <v>14</v>
      </c>
      <c r="L709" s="13">
        <v>35311.03</v>
      </c>
    </row>
    <row r="710" spans="1:12" s="1" customFormat="1" ht="22.5" customHeight="1">
      <c r="A710" s="11" t="s">
        <v>255</v>
      </c>
      <c r="B710" s="12">
        <v>2013</v>
      </c>
      <c r="C710" s="12">
        <v>2013</v>
      </c>
      <c r="D710" s="11">
        <v>471095</v>
      </c>
      <c r="E710" s="11" t="s">
        <v>363</v>
      </c>
      <c r="F710" s="11" t="s">
        <v>13</v>
      </c>
      <c r="G710" s="13">
        <v>49360.09</v>
      </c>
      <c r="H710" s="13">
        <v>22520.92</v>
      </c>
      <c r="I710" s="13" t="s">
        <v>14</v>
      </c>
      <c r="J710" s="13">
        <v>26839.17</v>
      </c>
      <c r="K710" s="13" t="s">
        <v>14</v>
      </c>
      <c r="L710" s="13">
        <v>26839.17</v>
      </c>
    </row>
    <row r="711" spans="1:12" s="1" customFormat="1" ht="22.5" customHeight="1">
      <c r="A711" s="11" t="s">
        <v>255</v>
      </c>
      <c r="B711" s="12">
        <v>2013</v>
      </c>
      <c r="C711" s="12">
        <v>2013</v>
      </c>
      <c r="D711" s="11">
        <v>471097</v>
      </c>
      <c r="E711" s="11" t="s">
        <v>364</v>
      </c>
      <c r="F711" s="11" t="s">
        <v>13</v>
      </c>
      <c r="G711" s="13">
        <v>38017.4</v>
      </c>
      <c r="H711" s="13">
        <v>25408.620000000003</v>
      </c>
      <c r="I711" s="13" t="s">
        <v>14</v>
      </c>
      <c r="J711" s="13">
        <v>12608.78</v>
      </c>
      <c r="K711" s="13" t="s">
        <v>14</v>
      </c>
      <c r="L711" s="13">
        <v>12608.78</v>
      </c>
    </row>
    <row r="712" spans="1:12" s="1" customFormat="1" ht="22.5" customHeight="1">
      <c r="A712" s="11" t="s">
        <v>255</v>
      </c>
      <c r="B712" s="12">
        <v>2013</v>
      </c>
      <c r="C712" s="12">
        <v>2013</v>
      </c>
      <c r="D712" s="11">
        <v>471098</v>
      </c>
      <c r="E712" s="11" t="s">
        <v>365</v>
      </c>
      <c r="F712" s="11" t="s">
        <v>13</v>
      </c>
      <c r="G712" s="13">
        <v>37000</v>
      </c>
      <c r="H712" s="13">
        <v>14856.460000000003</v>
      </c>
      <c r="I712" s="13" t="s">
        <v>14</v>
      </c>
      <c r="J712" s="13">
        <v>22143.539999999997</v>
      </c>
      <c r="K712" s="13" t="s">
        <v>14</v>
      </c>
      <c r="L712" s="13">
        <v>22143.539999999997</v>
      </c>
    </row>
    <row r="713" spans="1:12" s="1" customFormat="1" ht="22.5" customHeight="1">
      <c r="A713" s="11" t="s">
        <v>255</v>
      </c>
      <c r="B713" s="12">
        <v>2013</v>
      </c>
      <c r="C713" s="12">
        <v>2013</v>
      </c>
      <c r="D713" s="11">
        <v>471099</v>
      </c>
      <c r="E713" s="11" t="s">
        <v>366</v>
      </c>
      <c r="F713" s="11" t="s">
        <v>13</v>
      </c>
      <c r="G713" s="13">
        <v>40971.91</v>
      </c>
      <c r="H713" s="13">
        <v>11323.070000000002</v>
      </c>
      <c r="I713" s="13" t="s">
        <v>14</v>
      </c>
      <c r="J713" s="13">
        <v>29648.840000000004</v>
      </c>
      <c r="K713" s="13" t="s">
        <v>14</v>
      </c>
      <c r="L713" s="13">
        <v>29648.840000000004</v>
      </c>
    </row>
    <row r="714" spans="1:12" s="1" customFormat="1" ht="32.25" customHeight="1">
      <c r="A714" s="11" t="s">
        <v>255</v>
      </c>
      <c r="B714" s="12">
        <v>2013</v>
      </c>
      <c r="C714" s="12">
        <v>2013</v>
      </c>
      <c r="D714" s="11">
        <v>471100</v>
      </c>
      <c r="E714" s="11" t="s">
        <v>367</v>
      </c>
      <c r="F714" s="11" t="s">
        <v>13</v>
      </c>
      <c r="G714" s="13">
        <v>37000</v>
      </c>
      <c r="H714" s="13">
        <v>13388.62</v>
      </c>
      <c r="I714" s="13" t="s">
        <v>14</v>
      </c>
      <c r="J714" s="13">
        <v>23611.38</v>
      </c>
      <c r="K714" s="13" t="s">
        <v>14</v>
      </c>
      <c r="L714" s="13">
        <v>23611.38</v>
      </c>
    </row>
    <row r="715" spans="1:12" s="1" customFormat="1" ht="22.5" customHeight="1">
      <c r="A715" s="11" t="s">
        <v>255</v>
      </c>
      <c r="B715" s="12">
        <v>2013</v>
      </c>
      <c r="C715" s="12">
        <v>2013</v>
      </c>
      <c r="D715" s="11">
        <v>471101</v>
      </c>
      <c r="E715" s="11" t="s">
        <v>368</v>
      </c>
      <c r="F715" s="11" t="s">
        <v>13</v>
      </c>
      <c r="G715" s="13">
        <v>38073.59</v>
      </c>
      <c r="H715" s="13">
        <v>5942.219999999999</v>
      </c>
      <c r="I715" s="13" t="s">
        <v>14</v>
      </c>
      <c r="J715" s="13">
        <v>32131.369999999995</v>
      </c>
      <c r="K715" s="13" t="s">
        <v>14</v>
      </c>
      <c r="L715" s="13">
        <v>32131.369999999995</v>
      </c>
    </row>
    <row r="716" spans="1:12" s="1" customFormat="1" ht="22.5" customHeight="1">
      <c r="A716" s="11" t="s">
        <v>255</v>
      </c>
      <c r="B716" s="12">
        <v>2013</v>
      </c>
      <c r="C716" s="12">
        <v>2013</v>
      </c>
      <c r="D716" s="11">
        <v>471103</v>
      </c>
      <c r="E716" s="11" t="s">
        <v>369</v>
      </c>
      <c r="F716" s="11" t="s">
        <v>13</v>
      </c>
      <c r="G716" s="13">
        <v>37000</v>
      </c>
      <c r="H716" s="13">
        <v>20842.97</v>
      </c>
      <c r="I716" s="13" t="s">
        <v>14</v>
      </c>
      <c r="J716" s="13">
        <v>16157.03</v>
      </c>
      <c r="K716" s="13" t="s">
        <v>14</v>
      </c>
      <c r="L716" s="13">
        <v>16157.03</v>
      </c>
    </row>
    <row r="717" spans="1:12" s="1" customFormat="1" ht="22.5" customHeight="1">
      <c r="A717" s="11" t="s">
        <v>255</v>
      </c>
      <c r="B717" s="12">
        <v>2013</v>
      </c>
      <c r="C717" s="12">
        <v>2013</v>
      </c>
      <c r="D717" s="11">
        <v>471105</v>
      </c>
      <c r="E717" s="11" t="s">
        <v>370</v>
      </c>
      <c r="F717" s="11" t="s">
        <v>13</v>
      </c>
      <c r="G717" s="13">
        <v>52220</v>
      </c>
      <c r="H717" s="13">
        <v>32837.06999999999</v>
      </c>
      <c r="I717" s="13">
        <v>0</v>
      </c>
      <c r="J717" s="13">
        <v>19382.930000000008</v>
      </c>
      <c r="K717" s="13" t="s">
        <v>14</v>
      </c>
      <c r="L717" s="13">
        <v>19382.930000000008</v>
      </c>
    </row>
    <row r="718" spans="1:12" s="1" customFormat="1" ht="22.5" customHeight="1">
      <c r="A718" s="11" t="s">
        <v>255</v>
      </c>
      <c r="B718" s="12">
        <v>2013</v>
      </c>
      <c r="C718" s="12">
        <v>2013</v>
      </c>
      <c r="D718" s="11">
        <v>471106</v>
      </c>
      <c r="E718" s="11" t="s">
        <v>371</v>
      </c>
      <c r="F718" s="11" t="s">
        <v>13</v>
      </c>
      <c r="G718" s="13">
        <v>38937.14</v>
      </c>
      <c r="H718" s="13">
        <v>9063.880000000001</v>
      </c>
      <c r="I718" s="13" t="s">
        <v>14</v>
      </c>
      <c r="J718" s="13">
        <v>29873.26</v>
      </c>
      <c r="K718" s="13" t="s">
        <v>14</v>
      </c>
      <c r="L718" s="13">
        <v>29873.26</v>
      </c>
    </row>
    <row r="719" spans="1:12" s="1" customFormat="1" ht="22.5" customHeight="1">
      <c r="A719" s="11" t="s">
        <v>255</v>
      </c>
      <c r="B719" s="12">
        <v>2013</v>
      </c>
      <c r="C719" s="12">
        <v>2013</v>
      </c>
      <c r="D719" s="11">
        <v>471107</v>
      </c>
      <c r="E719" s="11" t="s">
        <v>372</v>
      </c>
      <c r="F719" s="11" t="s">
        <v>13</v>
      </c>
      <c r="G719" s="13">
        <v>37000</v>
      </c>
      <c r="H719" s="13">
        <v>10034.48</v>
      </c>
      <c r="I719" s="13" t="s">
        <v>14</v>
      </c>
      <c r="J719" s="13">
        <v>26965.52</v>
      </c>
      <c r="K719" s="13" t="s">
        <v>14</v>
      </c>
      <c r="L719" s="13">
        <v>26965.52</v>
      </c>
    </row>
    <row r="720" spans="1:12" s="1" customFormat="1" ht="22.5" customHeight="1">
      <c r="A720" s="11" t="s">
        <v>255</v>
      </c>
      <c r="B720" s="12">
        <v>2013</v>
      </c>
      <c r="C720" s="12">
        <v>2013</v>
      </c>
      <c r="D720" s="11">
        <v>471108</v>
      </c>
      <c r="E720" s="11" t="s">
        <v>373</v>
      </c>
      <c r="F720" s="11" t="s">
        <v>13</v>
      </c>
      <c r="G720" s="13">
        <v>42845.12</v>
      </c>
      <c r="H720" s="13">
        <v>11753.64</v>
      </c>
      <c r="I720" s="13" t="s">
        <v>14</v>
      </c>
      <c r="J720" s="13">
        <v>31091.480000000003</v>
      </c>
      <c r="K720" s="13" t="s">
        <v>14</v>
      </c>
      <c r="L720" s="13">
        <v>31091.480000000003</v>
      </c>
    </row>
    <row r="721" spans="1:12" s="1" customFormat="1" ht="22.5" customHeight="1">
      <c r="A721" s="11" t="s">
        <v>255</v>
      </c>
      <c r="B721" s="12">
        <v>2013</v>
      </c>
      <c r="C721" s="12">
        <v>2013</v>
      </c>
      <c r="D721" s="11">
        <v>471109</v>
      </c>
      <c r="E721" s="11" t="s">
        <v>374</v>
      </c>
      <c r="F721" s="11" t="s">
        <v>13</v>
      </c>
      <c r="G721" s="13">
        <v>37000</v>
      </c>
      <c r="H721" s="13">
        <v>316.22</v>
      </c>
      <c r="I721" s="13" t="s">
        <v>14</v>
      </c>
      <c r="J721" s="13">
        <v>36683.78</v>
      </c>
      <c r="K721" s="13" t="s">
        <v>14</v>
      </c>
      <c r="L721" s="13">
        <v>36683.78</v>
      </c>
    </row>
    <row r="722" spans="1:12" s="1" customFormat="1" ht="22.5" customHeight="1">
      <c r="A722" s="11" t="s">
        <v>255</v>
      </c>
      <c r="B722" s="12">
        <v>2013</v>
      </c>
      <c r="C722" s="12">
        <v>2013</v>
      </c>
      <c r="D722" s="11">
        <v>471110</v>
      </c>
      <c r="E722" s="11" t="s">
        <v>375</v>
      </c>
      <c r="F722" s="11" t="s">
        <v>13</v>
      </c>
      <c r="G722" s="13">
        <v>37000</v>
      </c>
      <c r="H722" s="13">
        <v>5087.16</v>
      </c>
      <c r="I722" s="13" t="s">
        <v>14</v>
      </c>
      <c r="J722" s="13">
        <v>31912.84</v>
      </c>
      <c r="K722" s="13" t="s">
        <v>14</v>
      </c>
      <c r="L722" s="13">
        <v>31912.84</v>
      </c>
    </row>
    <row r="723" spans="1:12" s="1" customFormat="1" ht="22.5" customHeight="1">
      <c r="A723" s="11" t="s">
        <v>255</v>
      </c>
      <c r="B723" s="12">
        <v>2013</v>
      </c>
      <c r="C723" s="12">
        <v>2013</v>
      </c>
      <c r="D723" s="11">
        <v>471111</v>
      </c>
      <c r="E723" s="11" t="s">
        <v>376</v>
      </c>
      <c r="F723" s="11" t="s">
        <v>13</v>
      </c>
      <c r="G723" s="13">
        <v>37000</v>
      </c>
      <c r="H723" s="13">
        <v>17792.719999999998</v>
      </c>
      <c r="I723" s="13" t="s">
        <v>14</v>
      </c>
      <c r="J723" s="13">
        <v>19207.280000000002</v>
      </c>
      <c r="K723" s="13" t="s">
        <v>14</v>
      </c>
      <c r="L723" s="13">
        <v>19207.280000000002</v>
      </c>
    </row>
    <row r="724" spans="1:12" s="1" customFormat="1" ht="22.5" customHeight="1">
      <c r="A724" s="11" t="s">
        <v>255</v>
      </c>
      <c r="B724" s="12">
        <v>2013</v>
      </c>
      <c r="C724" s="12">
        <v>2013</v>
      </c>
      <c r="D724" s="11">
        <v>471112</v>
      </c>
      <c r="E724" s="11" t="s">
        <v>377</v>
      </c>
      <c r="F724" s="11" t="s">
        <v>13</v>
      </c>
      <c r="G724" s="13">
        <v>37000</v>
      </c>
      <c r="H724" s="13">
        <v>17559.24</v>
      </c>
      <c r="I724" s="13" t="s">
        <v>14</v>
      </c>
      <c r="J724" s="13">
        <v>19440.76</v>
      </c>
      <c r="K724" s="13" t="s">
        <v>14</v>
      </c>
      <c r="L724" s="13">
        <v>19440.76</v>
      </c>
    </row>
    <row r="725" spans="1:12" s="1" customFormat="1" ht="22.5" customHeight="1">
      <c r="A725" s="11" t="s">
        <v>255</v>
      </c>
      <c r="B725" s="12">
        <v>2013</v>
      </c>
      <c r="C725" s="12">
        <v>2013</v>
      </c>
      <c r="D725" s="11">
        <v>471113</v>
      </c>
      <c r="E725" s="11" t="s">
        <v>378</v>
      </c>
      <c r="F725" s="11" t="s">
        <v>13</v>
      </c>
      <c r="G725" s="13">
        <v>37000</v>
      </c>
      <c r="H725" s="13">
        <v>1578.44</v>
      </c>
      <c r="I725" s="13" t="s">
        <v>14</v>
      </c>
      <c r="J725" s="13">
        <v>35421.56</v>
      </c>
      <c r="K725" s="13" t="s">
        <v>14</v>
      </c>
      <c r="L725" s="13">
        <v>35421.56</v>
      </c>
    </row>
    <row r="726" spans="1:12" s="1" customFormat="1" ht="22.5" customHeight="1">
      <c r="A726" s="11" t="s">
        <v>255</v>
      </c>
      <c r="B726" s="12">
        <v>2013</v>
      </c>
      <c r="C726" s="12">
        <v>2013</v>
      </c>
      <c r="D726" s="11">
        <v>471114</v>
      </c>
      <c r="E726" s="11" t="s">
        <v>410</v>
      </c>
      <c r="F726" s="11" t="s">
        <v>13</v>
      </c>
      <c r="G726" s="13">
        <v>37576.38</v>
      </c>
      <c r="H726" s="13">
        <v>36948.67</v>
      </c>
      <c r="I726" s="13" t="s">
        <v>14</v>
      </c>
      <c r="J726" s="13">
        <v>627.7099999999991</v>
      </c>
      <c r="K726" s="13" t="s">
        <v>14</v>
      </c>
      <c r="L726" s="13">
        <v>627.7099999999991</v>
      </c>
    </row>
    <row r="727" spans="1:12" s="1" customFormat="1" ht="22.5" customHeight="1">
      <c r="A727" s="11" t="s">
        <v>255</v>
      </c>
      <c r="B727" s="12">
        <v>2013</v>
      </c>
      <c r="C727" s="12">
        <v>2013</v>
      </c>
      <c r="D727" s="11">
        <v>471115</v>
      </c>
      <c r="E727" s="11" t="s">
        <v>411</v>
      </c>
      <c r="F727" s="11" t="s">
        <v>13</v>
      </c>
      <c r="G727" s="13">
        <v>37000</v>
      </c>
      <c r="H727" s="13">
        <v>17059.01</v>
      </c>
      <c r="I727" s="13" t="s">
        <v>14</v>
      </c>
      <c r="J727" s="13">
        <v>19940.99</v>
      </c>
      <c r="K727" s="13" t="s">
        <v>14</v>
      </c>
      <c r="L727" s="13">
        <v>19940.99</v>
      </c>
    </row>
    <row r="728" spans="1:12" s="1" customFormat="1" ht="22.5" customHeight="1">
      <c r="A728" s="11" t="s">
        <v>255</v>
      </c>
      <c r="B728" s="12">
        <v>2013</v>
      </c>
      <c r="C728" s="12">
        <v>2013</v>
      </c>
      <c r="D728" s="11" t="s">
        <v>426</v>
      </c>
      <c r="E728" s="11" t="s">
        <v>382</v>
      </c>
      <c r="F728" s="11" t="s">
        <v>30</v>
      </c>
      <c r="G728" s="13">
        <v>4750.22</v>
      </c>
      <c r="H728" s="13">
        <v>4750.22</v>
      </c>
      <c r="I728" s="13" t="s">
        <v>14</v>
      </c>
      <c r="J728" s="13">
        <v>0</v>
      </c>
      <c r="K728" s="13" t="s">
        <v>14</v>
      </c>
      <c r="L728" s="13">
        <v>0</v>
      </c>
    </row>
    <row r="729" spans="1:12" s="1" customFormat="1" ht="22.5" customHeight="1">
      <c r="A729" s="11" t="s">
        <v>255</v>
      </c>
      <c r="B729" s="12">
        <v>2013</v>
      </c>
      <c r="C729" s="12">
        <v>2013</v>
      </c>
      <c r="D729" s="11" t="s">
        <v>427</v>
      </c>
      <c r="E729" s="11" t="s">
        <v>384</v>
      </c>
      <c r="F729" s="11" t="s">
        <v>30</v>
      </c>
      <c r="G729" s="13">
        <v>7456.96</v>
      </c>
      <c r="H729" s="13">
        <v>7456.96</v>
      </c>
      <c r="I729" s="13" t="s">
        <v>14</v>
      </c>
      <c r="J729" s="13">
        <v>0</v>
      </c>
      <c r="K729" s="13" t="s">
        <v>14</v>
      </c>
      <c r="L729" s="13">
        <v>0</v>
      </c>
    </row>
    <row r="730" spans="1:12" s="1" customFormat="1" ht="22.5" customHeight="1">
      <c r="A730" s="11" t="s">
        <v>255</v>
      </c>
      <c r="B730" s="12">
        <v>2013</v>
      </c>
      <c r="C730" s="12">
        <v>2013</v>
      </c>
      <c r="D730" s="11" t="s">
        <v>422</v>
      </c>
      <c r="E730" s="11" t="s">
        <v>405</v>
      </c>
      <c r="F730" s="11" t="s">
        <v>30</v>
      </c>
      <c r="G730" s="13">
        <v>127228.06</v>
      </c>
      <c r="H730" s="13">
        <v>2052705.24</v>
      </c>
      <c r="I730" s="13" t="s">
        <v>14</v>
      </c>
      <c r="J730" s="13">
        <v>-1925477.18</v>
      </c>
      <c r="K730" s="13" t="s">
        <v>14</v>
      </c>
      <c r="L730" s="13">
        <v>-1925477.18</v>
      </c>
    </row>
    <row r="731" spans="1:12" s="1" customFormat="1" ht="22.5" customHeight="1">
      <c r="A731" s="11" t="s">
        <v>255</v>
      </c>
      <c r="B731" s="12">
        <v>2013</v>
      </c>
      <c r="C731" s="12">
        <v>2013</v>
      </c>
      <c r="D731" s="11" t="s">
        <v>428</v>
      </c>
      <c r="E731" s="11" t="s">
        <v>429</v>
      </c>
      <c r="F731" s="11" t="s">
        <v>30</v>
      </c>
      <c r="G731" s="13">
        <v>26215</v>
      </c>
      <c r="H731" s="13">
        <v>26215</v>
      </c>
      <c r="I731" s="13" t="s">
        <v>14</v>
      </c>
      <c r="J731" s="13">
        <v>0</v>
      </c>
      <c r="K731" s="13" t="s">
        <v>14</v>
      </c>
      <c r="L731" s="13">
        <v>0</v>
      </c>
    </row>
    <row r="732" spans="1:12" s="1" customFormat="1" ht="22.5" customHeight="1">
      <c r="A732" s="11" t="s">
        <v>255</v>
      </c>
      <c r="B732" s="12">
        <v>2013</v>
      </c>
      <c r="C732" s="12">
        <v>2013</v>
      </c>
      <c r="D732" s="11" t="s">
        <v>425</v>
      </c>
      <c r="E732" s="11" t="s">
        <v>409</v>
      </c>
      <c r="F732" s="11" t="s">
        <v>30</v>
      </c>
      <c r="G732" s="13">
        <v>-3515000</v>
      </c>
      <c r="H732" s="13" t="s">
        <v>14</v>
      </c>
      <c r="I732" s="13" t="s">
        <v>14</v>
      </c>
      <c r="J732" s="13">
        <v>-3515000</v>
      </c>
      <c r="K732" s="13" t="s">
        <v>14</v>
      </c>
      <c r="L732" s="13">
        <v>-3515000</v>
      </c>
    </row>
    <row r="73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96"/>
  <sheetViews>
    <sheetView zoomScalePageLayoutView="0" workbookViewId="0" topLeftCell="A146">
      <selection activeCell="A103" sqref="A103"/>
    </sheetView>
  </sheetViews>
  <sheetFormatPr defaultColWidth="9.140625" defaultRowHeight="16.5" customHeight="1"/>
  <cols>
    <col min="1" max="1" width="42.57421875" style="0" bestFit="1" customWidth="1"/>
    <col min="2" max="2" width="5.28125" style="0" customWidth="1"/>
    <col min="6" max="6" width="9.8515625" style="0" customWidth="1"/>
    <col min="7" max="7" width="11.7109375" style="0" customWidth="1"/>
  </cols>
  <sheetData>
    <row r="1" spans="1:7" ht="23.25" thickBot="1">
      <c r="A1" s="22" t="s">
        <v>5</v>
      </c>
      <c r="B1" s="23" t="s">
        <v>155</v>
      </c>
      <c r="C1" s="24" t="s">
        <v>6</v>
      </c>
      <c r="D1" s="24" t="s">
        <v>7</v>
      </c>
      <c r="E1" s="24" t="s">
        <v>8</v>
      </c>
      <c r="F1" s="24" t="s">
        <v>9</v>
      </c>
      <c r="G1" s="25" t="s">
        <v>11</v>
      </c>
    </row>
    <row r="2" spans="1:255" ht="16.5" customHeight="1">
      <c r="A2" s="27" t="s">
        <v>157</v>
      </c>
      <c r="B2" s="88"/>
      <c r="C2" s="60">
        <v>28116.52</v>
      </c>
      <c r="D2" s="60">
        <v>4380</v>
      </c>
      <c r="E2" s="60">
        <v>23736.52</v>
      </c>
      <c r="F2" s="60">
        <v>0</v>
      </c>
      <c r="G2" s="61">
        <v>0</v>
      </c>
      <c r="H2" s="9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6.5" customHeight="1">
      <c r="A3" s="62" t="s">
        <v>158</v>
      </c>
      <c r="B3" s="78"/>
      <c r="C3" s="19">
        <v>39000</v>
      </c>
      <c r="D3" s="19">
        <v>0</v>
      </c>
      <c r="E3" s="19">
        <v>39000</v>
      </c>
      <c r="F3" s="19">
        <v>0</v>
      </c>
      <c r="G3" s="28">
        <v>0</v>
      </c>
      <c r="H3" s="9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6.5" customHeight="1">
      <c r="A4" s="62" t="s">
        <v>159</v>
      </c>
      <c r="B4" s="78"/>
      <c r="C4" s="19">
        <v>43106.6</v>
      </c>
      <c r="D4" s="19">
        <v>0</v>
      </c>
      <c r="E4" s="19">
        <v>43106.600000000006</v>
      </c>
      <c r="F4" s="19">
        <v>-5.4569682106375694E-12</v>
      </c>
      <c r="G4" s="28">
        <v>-5.4569682106375694E-12</v>
      </c>
      <c r="H4" s="9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6.5" customHeight="1">
      <c r="A5" s="62" t="s">
        <v>160</v>
      </c>
      <c r="B5" s="78"/>
      <c r="C5" s="19">
        <v>43849.57</v>
      </c>
      <c r="D5" s="19">
        <v>500</v>
      </c>
      <c r="E5" s="19">
        <v>43349.56999999999</v>
      </c>
      <c r="F5" s="19">
        <v>7.275957614183426E-12</v>
      </c>
      <c r="G5" s="28">
        <v>7.275957614183426E-12</v>
      </c>
      <c r="H5" s="9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6.5" customHeight="1">
      <c r="A6" s="62" t="s">
        <v>161</v>
      </c>
      <c r="B6" s="78"/>
      <c r="C6" s="19">
        <v>39112.69</v>
      </c>
      <c r="D6" s="19">
        <v>1250</v>
      </c>
      <c r="E6" s="19">
        <v>37862.69</v>
      </c>
      <c r="F6" s="19">
        <v>-1.8189894035458565E-12</v>
      </c>
      <c r="G6" s="28">
        <v>-1.8189894035458565E-12</v>
      </c>
      <c r="H6" s="9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6.5" customHeight="1">
      <c r="A7" s="62" t="s">
        <v>162</v>
      </c>
      <c r="B7" s="78"/>
      <c r="C7" s="19">
        <v>36545.35</v>
      </c>
      <c r="D7" s="19">
        <v>1276.039999999999</v>
      </c>
      <c r="E7" s="19">
        <v>35269.31</v>
      </c>
      <c r="F7" s="19">
        <v>0</v>
      </c>
      <c r="G7" s="28">
        <v>0</v>
      </c>
      <c r="H7" s="9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6.5" customHeight="1">
      <c r="A8" s="62" t="s">
        <v>163</v>
      </c>
      <c r="B8" s="78"/>
      <c r="C8" s="19">
        <v>44250</v>
      </c>
      <c r="D8" s="19">
        <v>0</v>
      </c>
      <c r="E8" s="19">
        <v>44250</v>
      </c>
      <c r="F8" s="19">
        <v>0</v>
      </c>
      <c r="G8" s="28">
        <v>0</v>
      </c>
      <c r="H8" s="9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6.5" customHeight="1">
      <c r="A9" s="62" t="s">
        <v>164</v>
      </c>
      <c r="B9" s="78"/>
      <c r="C9" s="19">
        <v>45920.7</v>
      </c>
      <c r="D9" s="19">
        <v>0</v>
      </c>
      <c r="E9" s="19">
        <v>45920.700000000004</v>
      </c>
      <c r="F9" s="19">
        <v>-5.4569682106375694E-12</v>
      </c>
      <c r="G9" s="28">
        <v>-5.4569682106375694E-12</v>
      </c>
      <c r="H9" s="9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6.5" customHeight="1">
      <c r="A10" s="62" t="s">
        <v>165</v>
      </c>
      <c r="B10" s="78"/>
      <c r="C10" s="19">
        <v>40320.6</v>
      </c>
      <c r="D10" s="19">
        <v>0</v>
      </c>
      <c r="E10" s="19">
        <v>40320.6</v>
      </c>
      <c r="F10" s="19">
        <v>1.8189894035458565E-12</v>
      </c>
      <c r="G10" s="28">
        <v>1.8189894035458565E-12</v>
      </c>
      <c r="H10" s="9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6.5" customHeight="1">
      <c r="A11" s="62" t="s">
        <v>166</v>
      </c>
      <c r="B11" s="78"/>
      <c r="C11" s="19">
        <v>39404.22</v>
      </c>
      <c r="D11" s="19">
        <v>1650</v>
      </c>
      <c r="E11" s="19">
        <v>37754.22</v>
      </c>
      <c r="F11" s="19">
        <v>0</v>
      </c>
      <c r="G11" s="28">
        <v>0</v>
      </c>
      <c r="H11" s="9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6.5" customHeight="1">
      <c r="A12" s="62" t="s">
        <v>167</v>
      </c>
      <c r="B12" s="78"/>
      <c r="C12" s="19">
        <v>40500</v>
      </c>
      <c r="D12" s="19">
        <v>5103.700000000001</v>
      </c>
      <c r="E12" s="19">
        <v>35396.3</v>
      </c>
      <c r="F12" s="19">
        <v>0</v>
      </c>
      <c r="G12" s="28">
        <v>0</v>
      </c>
      <c r="H12" s="9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6.5" customHeight="1">
      <c r="A13" s="62" t="s">
        <v>168</v>
      </c>
      <c r="B13" s="78"/>
      <c r="C13" s="19">
        <v>40500</v>
      </c>
      <c r="D13" s="19">
        <v>0</v>
      </c>
      <c r="E13" s="19">
        <v>40500</v>
      </c>
      <c r="F13" s="19">
        <v>5.684341886080801E-13</v>
      </c>
      <c r="G13" s="28">
        <v>5.684341886080801E-13</v>
      </c>
      <c r="H13" s="9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6.5" customHeight="1">
      <c r="A14" s="62" t="s">
        <v>169</v>
      </c>
      <c r="B14" s="78"/>
      <c r="C14" s="19">
        <v>23291.87</v>
      </c>
      <c r="D14" s="19">
        <v>0</v>
      </c>
      <c r="E14" s="19">
        <v>23291.87</v>
      </c>
      <c r="F14" s="19">
        <v>0</v>
      </c>
      <c r="G14" s="28">
        <v>0</v>
      </c>
      <c r="H14" s="9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6.5" customHeight="1">
      <c r="A15" s="62" t="s">
        <v>170</v>
      </c>
      <c r="B15" s="78"/>
      <c r="C15" s="19">
        <v>29629.010000000002</v>
      </c>
      <c r="D15" s="19">
        <v>398.33000000000175</v>
      </c>
      <c r="E15" s="19">
        <v>29230.68</v>
      </c>
      <c r="F15" s="19">
        <v>0</v>
      </c>
      <c r="G15" s="28">
        <v>0</v>
      </c>
      <c r="H15" s="9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6.5" customHeight="1">
      <c r="A16" s="62" t="s">
        <v>171</v>
      </c>
      <c r="B16" s="78"/>
      <c r="C16" s="19">
        <v>34097.57</v>
      </c>
      <c r="D16" s="19">
        <v>120.02000000000044</v>
      </c>
      <c r="E16" s="19">
        <v>33977.549999999996</v>
      </c>
      <c r="F16" s="19">
        <v>5.4569682106375694E-12</v>
      </c>
      <c r="G16" s="28">
        <v>5.4569682106375694E-12</v>
      </c>
      <c r="H16" s="9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6.5" customHeight="1">
      <c r="A17" s="62" t="s">
        <v>172</v>
      </c>
      <c r="B17" s="78"/>
      <c r="C17" s="19">
        <v>38879.2</v>
      </c>
      <c r="D17" s="19">
        <v>11000</v>
      </c>
      <c r="E17" s="19">
        <v>27879.200000000004</v>
      </c>
      <c r="F17" s="19">
        <v>-3.637978807091713E-12</v>
      </c>
      <c r="G17" s="28">
        <v>-3.637978807091713E-12</v>
      </c>
      <c r="H17" s="9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6.5" customHeight="1">
      <c r="A18" s="62" t="s">
        <v>173</v>
      </c>
      <c r="B18" s="78"/>
      <c r="C18" s="19">
        <v>41655.17</v>
      </c>
      <c r="D18" s="19">
        <v>8443.920000000002</v>
      </c>
      <c r="E18" s="19">
        <v>33211.25</v>
      </c>
      <c r="F18" s="19">
        <v>0</v>
      </c>
      <c r="G18" s="28">
        <v>0</v>
      </c>
      <c r="H18" s="9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6.5" customHeight="1">
      <c r="A19" s="62" t="s">
        <v>174</v>
      </c>
      <c r="B19" s="78"/>
      <c r="C19" s="19">
        <v>40500</v>
      </c>
      <c r="D19" s="19">
        <v>13378.97</v>
      </c>
      <c r="E19" s="19">
        <v>27121.03</v>
      </c>
      <c r="F19" s="19">
        <v>0</v>
      </c>
      <c r="G19" s="28">
        <v>0</v>
      </c>
      <c r="H19" s="9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6.5" customHeight="1">
      <c r="A20" s="62" t="s">
        <v>175</v>
      </c>
      <c r="B20" s="78"/>
      <c r="C20" s="19">
        <v>45749.37</v>
      </c>
      <c r="D20" s="19">
        <v>1322.8400000000001</v>
      </c>
      <c r="E20" s="19">
        <v>44426.53</v>
      </c>
      <c r="F20" s="19">
        <v>9.094947017729282E-13</v>
      </c>
      <c r="G20" s="28">
        <v>9.094947017729282E-13</v>
      </c>
      <c r="H20" s="9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6.5" customHeight="1">
      <c r="A21" s="65" t="s">
        <v>176</v>
      </c>
      <c r="B21" s="89"/>
      <c r="C21" s="66">
        <v>40241.77</v>
      </c>
      <c r="D21" s="66">
        <v>0</v>
      </c>
      <c r="E21" s="66">
        <v>31826.889999999996</v>
      </c>
      <c r="F21" s="66">
        <v>8414.880000000001</v>
      </c>
      <c r="G21" s="67">
        <v>8414.88</v>
      </c>
      <c r="H21" s="9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6.5" customHeight="1">
      <c r="A22" s="62" t="s">
        <v>177</v>
      </c>
      <c r="B22" s="78"/>
      <c r="C22" s="19">
        <v>37449.61</v>
      </c>
      <c r="D22" s="19">
        <v>7610.980000000001</v>
      </c>
      <c r="E22" s="19">
        <v>29838.629999999997</v>
      </c>
      <c r="F22" s="19">
        <v>0</v>
      </c>
      <c r="G22" s="28">
        <v>0</v>
      </c>
      <c r="H22" s="9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6.5" customHeight="1">
      <c r="A23" s="62" t="s">
        <v>178</v>
      </c>
      <c r="B23" s="78"/>
      <c r="C23" s="19">
        <v>37421.31</v>
      </c>
      <c r="D23" s="19">
        <v>0</v>
      </c>
      <c r="E23" s="19">
        <v>37421.31</v>
      </c>
      <c r="F23" s="19">
        <v>0</v>
      </c>
      <c r="G23" s="28">
        <v>0</v>
      </c>
      <c r="H23" s="9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6.5" customHeight="1">
      <c r="A24" s="65" t="s">
        <v>179</v>
      </c>
      <c r="B24" s="89"/>
      <c r="C24" s="66">
        <v>32149.11</v>
      </c>
      <c r="D24" s="66">
        <v>0</v>
      </c>
      <c r="E24" s="66">
        <v>31355.750000000007</v>
      </c>
      <c r="F24" s="66">
        <v>793.3599999999942</v>
      </c>
      <c r="G24" s="67">
        <v>793.3599999999942</v>
      </c>
      <c r="H24" s="9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6.5" customHeight="1">
      <c r="A25" s="62" t="s">
        <v>180</v>
      </c>
      <c r="B25" s="78"/>
      <c r="C25" s="19">
        <v>39188.43</v>
      </c>
      <c r="D25" s="19">
        <v>1392.21</v>
      </c>
      <c r="E25" s="19">
        <v>37796.22000000001</v>
      </c>
      <c r="F25" s="19">
        <v>-7.275957614183426E-12</v>
      </c>
      <c r="G25" s="28">
        <v>-7.275957614183426E-12</v>
      </c>
      <c r="H25" s="9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6.5" customHeight="1">
      <c r="A26" s="62" t="s">
        <v>181</v>
      </c>
      <c r="B26" s="78"/>
      <c r="C26" s="19">
        <v>38797.93</v>
      </c>
      <c r="D26" s="19">
        <v>3000</v>
      </c>
      <c r="E26" s="19">
        <v>35797.93</v>
      </c>
      <c r="F26" s="19">
        <v>-1.8189894035458565E-12</v>
      </c>
      <c r="G26" s="28">
        <v>-1.8189894035458565E-12</v>
      </c>
      <c r="H26" s="9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6.5" customHeight="1">
      <c r="A27" s="62" t="s">
        <v>182</v>
      </c>
      <c r="B27" s="78"/>
      <c r="C27" s="19">
        <v>34956.22</v>
      </c>
      <c r="D27" s="19">
        <v>2585</v>
      </c>
      <c r="E27" s="19">
        <v>32371.22</v>
      </c>
      <c r="F27" s="19">
        <v>0</v>
      </c>
      <c r="G27" s="28">
        <v>0</v>
      </c>
      <c r="H27" s="9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6.5" customHeight="1">
      <c r="A28" s="62" t="s">
        <v>183</v>
      </c>
      <c r="B28" s="78"/>
      <c r="C28" s="19">
        <v>36231.61</v>
      </c>
      <c r="D28" s="19">
        <v>0</v>
      </c>
      <c r="E28" s="19">
        <v>36231.61</v>
      </c>
      <c r="F28" s="19">
        <v>0</v>
      </c>
      <c r="G28" s="28">
        <v>0</v>
      </c>
      <c r="H28" s="9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6.5" customHeight="1">
      <c r="A29" s="62" t="s">
        <v>184</v>
      </c>
      <c r="B29" s="78"/>
      <c r="C29" s="19">
        <v>40338.61</v>
      </c>
      <c r="D29" s="19">
        <v>0</v>
      </c>
      <c r="E29" s="19">
        <v>40338.61</v>
      </c>
      <c r="F29" s="19">
        <v>-5.968558980384842E-13</v>
      </c>
      <c r="G29" s="28">
        <v>-5.968558980384842E-13</v>
      </c>
      <c r="H29" s="9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6.5" customHeight="1">
      <c r="A30" s="62" t="s">
        <v>185</v>
      </c>
      <c r="B30" s="78"/>
      <c r="C30" s="19">
        <v>33505.92</v>
      </c>
      <c r="D30" s="19">
        <v>2210</v>
      </c>
      <c r="E30" s="19">
        <v>31295.92</v>
      </c>
      <c r="F30" s="19">
        <v>0</v>
      </c>
      <c r="G30" s="28">
        <v>0</v>
      </c>
      <c r="H30" s="9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6.5" customHeight="1">
      <c r="A31" s="62" t="s">
        <v>186</v>
      </c>
      <c r="B31" s="78"/>
      <c r="C31" s="19">
        <v>27793.3</v>
      </c>
      <c r="D31" s="19">
        <v>0</v>
      </c>
      <c r="E31" s="19">
        <v>27793.3</v>
      </c>
      <c r="F31" s="19">
        <v>0</v>
      </c>
      <c r="G31" s="28">
        <v>0</v>
      </c>
      <c r="H31" s="9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6.5" customHeight="1">
      <c r="A32" s="65" t="s">
        <v>187</v>
      </c>
      <c r="B32" s="89"/>
      <c r="C32" s="66">
        <v>27135.079999999998</v>
      </c>
      <c r="D32" s="66">
        <v>5593.990000000002</v>
      </c>
      <c r="E32" s="66">
        <v>20398.8</v>
      </c>
      <c r="F32" s="66">
        <v>1142.2899999999972</v>
      </c>
      <c r="G32" s="67">
        <v>1142.2899999999972</v>
      </c>
      <c r="H32" s="9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6.5" customHeight="1">
      <c r="A33" s="62" t="s">
        <v>188</v>
      </c>
      <c r="B33" s="78"/>
      <c r="C33" s="19">
        <v>41881.82</v>
      </c>
      <c r="D33" s="19">
        <v>0</v>
      </c>
      <c r="E33" s="19">
        <v>41881.82000000001</v>
      </c>
      <c r="F33" s="19">
        <v>0</v>
      </c>
      <c r="G33" s="28">
        <v>0</v>
      </c>
      <c r="H33" s="9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6.5" customHeight="1">
      <c r="A34" s="62" t="s">
        <v>189</v>
      </c>
      <c r="B34" s="78"/>
      <c r="C34" s="19">
        <v>73818.32</v>
      </c>
      <c r="D34" s="19">
        <v>3574.260000000002</v>
      </c>
      <c r="E34" s="19">
        <v>70244.06</v>
      </c>
      <c r="F34" s="19">
        <v>0</v>
      </c>
      <c r="G34" s="28">
        <v>0</v>
      </c>
      <c r="H34" s="9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6.5" customHeight="1">
      <c r="A35" s="62" t="s">
        <v>190</v>
      </c>
      <c r="B35" s="78"/>
      <c r="C35" s="19">
        <v>62843.37</v>
      </c>
      <c r="D35" s="19">
        <v>28140.65</v>
      </c>
      <c r="E35" s="19">
        <v>34702.72</v>
      </c>
      <c r="F35" s="19">
        <v>-4.547473508864641E-12</v>
      </c>
      <c r="G35" s="28">
        <v>-4.547473508864641E-12</v>
      </c>
      <c r="H35" s="9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6.5" customHeight="1">
      <c r="A36" s="62" t="s">
        <v>191</v>
      </c>
      <c r="B36" s="78"/>
      <c r="C36" s="19">
        <v>52999.73</v>
      </c>
      <c r="D36" s="19">
        <v>0</v>
      </c>
      <c r="E36" s="19">
        <v>52999.73</v>
      </c>
      <c r="F36" s="19">
        <v>4.0745185003743245E-12</v>
      </c>
      <c r="G36" s="28">
        <v>4.0745185003743245E-12</v>
      </c>
      <c r="H36" s="9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6.5" customHeight="1">
      <c r="A37" s="62" t="s">
        <v>192</v>
      </c>
      <c r="B37" s="78"/>
      <c r="C37" s="19">
        <v>41845.37</v>
      </c>
      <c r="D37" s="19">
        <v>243.45000000000073</v>
      </c>
      <c r="E37" s="19">
        <v>41601.92</v>
      </c>
      <c r="F37" s="19">
        <v>3.637978807091713E-12</v>
      </c>
      <c r="G37" s="28">
        <v>3.637978807091713E-12</v>
      </c>
      <c r="H37" s="9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6.5" customHeight="1">
      <c r="A38" s="62" t="s">
        <v>193</v>
      </c>
      <c r="B38" s="78"/>
      <c r="C38" s="19">
        <v>35510.1</v>
      </c>
      <c r="D38" s="19">
        <v>5000</v>
      </c>
      <c r="E38" s="19">
        <v>30510.100000000002</v>
      </c>
      <c r="F38" s="19">
        <v>0</v>
      </c>
      <c r="G38" s="28">
        <v>0</v>
      </c>
      <c r="H38" s="9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16.5" customHeight="1">
      <c r="A39" s="62" t="s">
        <v>194</v>
      </c>
      <c r="B39" s="78"/>
      <c r="C39" s="19">
        <v>40064.31</v>
      </c>
      <c r="D39" s="19">
        <v>18500</v>
      </c>
      <c r="E39" s="19">
        <v>21564.31</v>
      </c>
      <c r="F39" s="19">
        <v>0</v>
      </c>
      <c r="G39" s="28">
        <v>0</v>
      </c>
      <c r="H39" s="9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16.5" customHeight="1">
      <c r="A40" s="62" t="s">
        <v>195</v>
      </c>
      <c r="B40" s="78"/>
      <c r="C40" s="19">
        <v>38954.71</v>
      </c>
      <c r="D40" s="19">
        <v>0</v>
      </c>
      <c r="E40" s="19">
        <v>38954.71000000001</v>
      </c>
      <c r="F40" s="19">
        <v>-4.547473508864641E-12</v>
      </c>
      <c r="G40" s="28">
        <v>-4.547473508864641E-12</v>
      </c>
      <c r="H40" s="9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ht="16.5" customHeight="1">
      <c r="A41" s="62" t="s">
        <v>196</v>
      </c>
      <c r="B41" s="78"/>
      <c r="C41" s="19">
        <v>40500</v>
      </c>
      <c r="D41" s="19">
        <v>0</v>
      </c>
      <c r="E41" s="19">
        <v>40500</v>
      </c>
      <c r="F41" s="19">
        <v>0</v>
      </c>
      <c r="G41" s="28">
        <v>0</v>
      </c>
      <c r="H41" s="9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16.5" customHeight="1">
      <c r="A42" s="62" t="s">
        <v>197</v>
      </c>
      <c r="B42" s="78"/>
      <c r="C42" s="19">
        <v>36095.43</v>
      </c>
      <c r="D42" s="19">
        <v>15000</v>
      </c>
      <c r="E42" s="19">
        <v>21095.43</v>
      </c>
      <c r="F42" s="19">
        <v>0</v>
      </c>
      <c r="G42" s="28">
        <v>0</v>
      </c>
      <c r="H42" s="9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16.5" customHeight="1">
      <c r="A43" s="62" t="s">
        <v>198</v>
      </c>
      <c r="B43" s="78"/>
      <c r="C43" s="19">
        <v>39424.45</v>
      </c>
      <c r="D43" s="19">
        <v>4949.38</v>
      </c>
      <c r="E43" s="19">
        <v>34475.07</v>
      </c>
      <c r="F43" s="19">
        <v>-2.7284841053187847E-12</v>
      </c>
      <c r="G43" s="28">
        <v>-2.7284841053187847E-12</v>
      </c>
      <c r="H43" s="9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6.5" customHeight="1">
      <c r="A44" s="62" t="s">
        <v>199</v>
      </c>
      <c r="B44" s="78"/>
      <c r="C44" s="19">
        <v>40476.72</v>
      </c>
      <c r="D44" s="19">
        <v>3859.74</v>
      </c>
      <c r="E44" s="19">
        <v>36616.979999999996</v>
      </c>
      <c r="F44" s="19">
        <v>0</v>
      </c>
      <c r="G44" s="28">
        <v>0</v>
      </c>
      <c r="H44" s="9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16.5" customHeight="1">
      <c r="A45" s="62" t="s">
        <v>200</v>
      </c>
      <c r="B45" s="78"/>
      <c r="C45" s="19">
        <v>35492.51</v>
      </c>
      <c r="D45" s="19">
        <v>1530.42</v>
      </c>
      <c r="E45" s="19">
        <v>33962.090000000004</v>
      </c>
      <c r="F45" s="19">
        <v>0</v>
      </c>
      <c r="G45" s="28">
        <v>0</v>
      </c>
      <c r="H45" s="9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6.5" customHeight="1">
      <c r="A46" s="62" t="s">
        <v>201</v>
      </c>
      <c r="B46" s="78"/>
      <c r="C46" s="19">
        <v>35403.2</v>
      </c>
      <c r="D46" s="19">
        <v>500</v>
      </c>
      <c r="E46" s="19">
        <v>34903.2</v>
      </c>
      <c r="F46" s="19">
        <v>0</v>
      </c>
      <c r="G46" s="28">
        <v>0</v>
      </c>
      <c r="H46" s="9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6.5" customHeight="1">
      <c r="A47" s="62" t="s">
        <v>202</v>
      </c>
      <c r="B47" s="78"/>
      <c r="C47" s="19">
        <v>38204.31</v>
      </c>
      <c r="D47" s="19">
        <v>1910</v>
      </c>
      <c r="E47" s="19">
        <v>36294.31</v>
      </c>
      <c r="F47" s="19">
        <v>1.8189894035458565E-12</v>
      </c>
      <c r="G47" s="28">
        <v>1.8189894035458565E-12</v>
      </c>
      <c r="H47" s="9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6.5" customHeight="1">
      <c r="A48" s="62" t="s">
        <v>203</v>
      </c>
      <c r="B48" s="78"/>
      <c r="C48" s="19">
        <v>38731.71</v>
      </c>
      <c r="D48" s="19">
        <v>863.8200000000002</v>
      </c>
      <c r="E48" s="19">
        <v>37867.89</v>
      </c>
      <c r="F48" s="19">
        <v>-2.2737367544323206E-12</v>
      </c>
      <c r="G48" s="28">
        <v>-2.2737367544323206E-12</v>
      </c>
      <c r="H48" s="9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16.5" customHeight="1">
      <c r="A49" s="62" t="s">
        <v>204</v>
      </c>
      <c r="B49" s="78"/>
      <c r="C49" s="19">
        <v>29485.73</v>
      </c>
      <c r="D49" s="19">
        <v>41.51000000000204</v>
      </c>
      <c r="E49" s="19">
        <v>29444.22</v>
      </c>
      <c r="F49" s="19">
        <v>-3.637978807091713E-12</v>
      </c>
      <c r="G49" s="28">
        <v>-3.637978807091713E-12</v>
      </c>
      <c r="H49" s="9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16.5" customHeight="1">
      <c r="A50" s="62" t="s">
        <v>205</v>
      </c>
      <c r="B50" s="78"/>
      <c r="C50" s="19">
        <v>38309.94</v>
      </c>
      <c r="D50" s="19">
        <v>7823.820000000001</v>
      </c>
      <c r="E50" s="19">
        <v>30486.120000000003</v>
      </c>
      <c r="F50" s="19">
        <v>0</v>
      </c>
      <c r="G50" s="28">
        <v>0</v>
      </c>
      <c r="H50" s="9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ht="16.5" customHeight="1">
      <c r="A51" s="62" t="s">
        <v>206</v>
      </c>
      <c r="B51" s="78"/>
      <c r="C51" s="19">
        <v>36395.8</v>
      </c>
      <c r="D51" s="19">
        <v>0</v>
      </c>
      <c r="E51" s="19">
        <v>36395.8</v>
      </c>
      <c r="F51" s="19">
        <v>-2.7284841053187847E-12</v>
      </c>
      <c r="G51" s="28">
        <v>-2.7284841053187847E-12</v>
      </c>
      <c r="H51" s="9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16.5" customHeight="1">
      <c r="A52" s="62" t="s">
        <v>207</v>
      </c>
      <c r="B52" s="78"/>
      <c r="C52" s="19">
        <v>40500</v>
      </c>
      <c r="D52" s="19">
        <v>0</v>
      </c>
      <c r="E52" s="19">
        <v>40497.9</v>
      </c>
      <c r="F52" s="19">
        <v>2.100000000000364</v>
      </c>
      <c r="G52" s="28">
        <v>2.100000000000364</v>
      </c>
      <c r="H52" s="9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ht="16.5" customHeight="1">
      <c r="A53" s="62" t="s">
        <v>208</v>
      </c>
      <c r="B53" s="78"/>
      <c r="C53" s="19">
        <v>37823.35</v>
      </c>
      <c r="D53" s="19">
        <v>0</v>
      </c>
      <c r="E53" s="19">
        <v>37823.35</v>
      </c>
      <c r="F53" s="19">
        <v>0</v>
      </c>
      <c r="G53" s="28">
        <v>0</v>
      </c>
      <c r="H53" s="9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ht="16.5" customHeight="1">
      <c r="A54" s="62" t="s">
        <v>209</v>
      </c>
      <c r="B54" s="78"/>
      <c r="C54" s="19">
        <v>45500</v>
      </c>
      <c r="D54" s="19">
        <v>0</v>
      </c>
      <c r="E54" s="19">
        <v>45500</v>
      </c>
      <c r="F54" s="19">
        <v>-8.810729923425242E-13</v>
      </c>
      <c r="G54" s="28">
        <v>-8.810729923425242E-13</v>
      </c>
      <c r="H54" s="9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16.5" customHeight="1">
      <c r="A55" s="62" t="s">
        <v>210</v>
      </c>
      <c r="B55" s="78"/>
      <c r="C55" s="19">
        <v>38306.950000000004</v>
      </c>
      <c r="D55" s="19">
        <v>912.1199999999999</v>
      </c>
      <c r="E55" s="19">
        <v>37394.83</v>
      </c>
      <c r="F55" s="19">
        <v>0</v>
      </c>
      <c r="G55" s="28">
        <v>0</v>
      </c>
      <c r="H55" s="9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ht="16.5" customHeight="1">
      <c r="A56" s="62" t="s">
        <v>211</v>
      </c>
      <c r="B56" s="78"/>
      <c r="C56" s="19">
        <v>39214.83</v>
      </c>
      <c r="D56" s="19">
        <v>5300</v>
      </c>
      <c r="E56" s="19">
        <v>33914.83</v>
      </c>
      <c r="F56" s="19">
        <v>-1.8189894035458565E-12</v>
      </c>
      <c r="G56" s="28">
        <v>-1.8189894035458565E-12</v>
      </c>
      <c r="H56" s="9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6.5" customHeight="1">
      <c r="A57" s="62" t="s">
        <v>212</v>
      </c>
      <c r="B57" s="78"/>
      <c r="C57" s="19">
        <v>39046.81</v>
      </c>
      <c r="D57" s="19">
        <v>4914.380000000001</v>
      </c>
      <c r="E57" s="19">
        <v>34132.43</v>
      </c>
      <c r="F57" s="19">
        <v>0</v>
      </c>
      <c r="G57" s="28">
        <v>0</v>
      </c>
      <c r="H57" s="9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6.5" customHeight="1">
      <c r="A58" s="62" t="s">
        <v>213</v>
      </c>
      <c r="B58" s="78"/>
      <c r="C58" s="19">
        <v>38946.2</v>
      </c>
      <c r="D58" s="19">
        <v>954.0799999999981</v>
      </c>
      <c r="E58" s="19">
        <v>37992.119999999995</v>
      </c>
      <c r="F58" s="19">
        <v>0</v>
      </c>
      <c r="G58" s="28">
        <v>0</v>
      </c>
      <c r="H58" s="9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6.5" customHeight="1">
      <c r="A59" s="62" t="s">
        <v>214</v>
      </c>
      <c r="B59" s="78"/>
      <c r="C59" s="19">
        <v>35984.05</v>
      </c>
      <c r="D59" s="19">
        <v>68</v>
      </c>
      <c r="E59" s="19">
        <v>35916.05</v>
      </c>
      <c r="F59" s="19">
        <v>-3.637978807091713E-12</v>
      </c>
      <c r="G59" s="28">
        <v>-3.637978807091713E-12</v>
      </c>
      <c r="H59" s="9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6.5" customHeight="1">
      <c r="A60" s="62" t="s">
        <v>215</v>
      </c>
      <c r="B60" s="78"/>
      <c r="C60" s="19">
        <v>39450.02</v>
      </c>
      <c r="D60" s="19">
        <v>2004.5</v>
      </c>
      <c r="E60" s="19">
        <v>37445.520000000004</v>
      </c>
      <c r="F60" s="19">
        <v>-4.092726157978177E-12</v>
      </c>
      <c r="G60" s="28">
        <v>-4.092726157978177E-12</v>
      </c>
      <c r="H60" s="9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16.5" customHeight="1">
      <c r="A61" s="62" t="s">
        <v>216</v>
      </c>
      <c r="B61" s="78"/>
      <c r="C61" s="19">
        <v>49124.78</v>
      </c>
      <c r="D61" s="19">
        <v>3000</v>
      </c>
      <c r="E61" s="19">
        <v>46124.78</v>
      </c>
      <c r="F61" s="19">
        <v>0</v>
      </c>
      <c r="G61" s="28">
        <v>0</v>
      </c>
      <c r="H61" s="9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16.5" customHeight="1">
      <c r="A62" s="62" t="s">
        <v>217</v>
      </c>
      <c r="B62" s="78"/>
      <c r="C62" s="19">
        <v>25397.43</v>
      </c>
      <c r="D62" s="19">
        <v>1847.1500000000015</v>
      </c>
      <c r="E62" s="19">
        <v>23550.28</v>
      </c>
      <c r="F62" s="19">
        <v>0</v>
      </c>
      <c r="G62" s="28">
        <v>0</v>
      </c>
      <c r="H62" s="9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ht="16.5" customHeight="1">
      <c r="A63" s="62" t="s">
        <v>218</v>
      </c>
      <c r="B63" s="78"/>
      <c r="C63" s="19">
        <v>39834.01</v>
      </c>
      <c r="D63" s="19">
        <v>18645.729999999996</v>
      </c>
      <c r="E63" s="19">
        <v>21188.28</v>
      </c>
      <c r="F63" s="19">
        <v>3.637978807091713E-12</v>
      </c>
      <c r="G63" s="28">
        <v>3.637978807091713E-12</v>
      </c>
      <c r="H63" s="9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ht="16.5" customHeight="1">
      <c r="A64" s="65" t="s">
        <v>219</v>
      </c>
      <c r="B64" s="89"/>
      <c r="C64" s="66">
        <v>40500</v>
      </c>
      <c r="D64" s="66">
        <v>0</v>
      </c>
      <c r="E64" s="66">
        <v>37174.25</v>
      </c>
      <c r="F64" s="66">
        <v>3325.750000000002</v>
      </c>
      <c r="G64" s="67">
        <v>3325.750000000002</v>
      </c>
      <c r="H64" s="9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ht="16.5" customHeight="1">
      <c r="A65" s="62" t="s">
        <v>220</v>
      </c>
      <c r="B65" s="78"/>
      <c r="C65" s="19">
        <v>39748.61</v>
      </c>
      <c r="D65" s="19">
        <v>80.80000000000018</v>
      </c>
      <c r="E65" s="19">
        <v>39667.81</v>
      </c>
      <c r="F65" s="19">
        <v>2.2737367544323206E-12</v>
      </c>
      <c r="G65" s="28">
        <v>2.2737367544323206E-12</v>
      </c>
      <c r="H65" s="9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ht="16.5" customHeight="1">
      <c r="A66" s="62" t="s">
        <v>221</v>
      </c>
      <c r="B66" s="78"/>
      <c r="C66" s="19">
        <v>37051.71</v>
      </c>
      <c r="D66" s="19">
        <v>3500</v>
      </c>
      <c r="E66" s="19">
        <v>33551.70999999999</v>
      </c>
      <c r="F66" s="19">
        <v>4.547473508864641E-12</v>
      </c>
      <c r="G66" s="28">
        <v>4.547473508864641E-12</v>
      </c>
      <c r="H66" s="9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ht="16.5" customHeight="1">
      <c r="A67" s="62" t="s">
        <v>222</v>
      </c>
      <c r="B67" s="78"/>
      <c r="C67" s="19">
        <v>31173.52</v>
      </c>
      <c r="D67" s="19">
        <v>243.60000000000036</v>
      </c>
      <c r="E67" s="19">
        <v>30929.920000000002</v>
      </c>
      <c r="F67" s="19">
        <v>0</v>
      </c>
      <c r="G67" s="28">
        <v>0</v>
      </c>
      <c r="H67" s="9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ht="16.5" customHeight="1">
      <c r="A68" s="62" t="s">
        <v>223</v>
      </c>
      <c r="B68" s="78"/>
      <c r="C68" s="19">
        <v>40500</v>
      </c>
      <c r="D68" s="19">
        <v>0</v>
      </c>
      <c r="E68" s="19">
        <v>40500</v>
      </c>
      <c r="F68" s="19">
        <v>-2.3874235921539366E-12</v>
      </c>
      <c r="G68" s="28">
        <v>-2.3874235921539366E-12</v>
      </c>
      <c r="H68" s="9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ht="16.5" customHeight="1">
      <c r="A69" s="62" t="s">
        <v>224</v>
      </c>
      <c r="B69" s="78"/>
      <c r="C69" s="19">
        <v>35638.68</v>
      </c>
      <c r="D69" s="19">
        <v>0</v>
      </c>
      <c r="E69" s="19">
        <v>35638.68000000001</v>
      </c>
      <c r="F69" s="19">
        <v>-7.275957614183426E-12</v>
      </c>
      <c r="G69" s="28">
        <v>-7.275957614183426E-12</v>
      </c>
      <c r="H69" s="9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ht="16.5" customHeight="1">
      <c r="A70" s="62" t="s">
        <v>225</v>
      </c>
      <c r="B70" s="78"/>
      <c r="C70" s="19">
        <v>39696.55</v>
      </c>
      <c r="D70" s="19">
        <v>500</v>
      </c>
      <c r="E70" s="19">
        <v>39196.549999999996</v>
      </c>
      <c r="F70" s="19">
        <v>5.4569682106375694E-12</v>
      </c>
      <c r="G70" s="28">
        <v>5.4569682106375694E-12</v>
      </c>
      <c r="H70" s="9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ht="16.5" customHeight="1">
      <c r="A71" s="62" t="s">
        <v>226</v>
      </c>
      <c r="B71" s="78"/>
      <c r="C71" s="19">
        <v>31153.21</v>
      </c>
      <c r="D71" s="19">
        <v>765.1599999999999</v>
      </c>
      <c r="E71" s="19">
        <v>30388.05</v>
      </c>
      <c r="F71" s="19">
        <v>0</v>
      </c>
      <c r="G71" s="28">
        <v>0</v>
      </c>
      <c r="H71" s="9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ht="16.5" customHeight="1">
      <c r="A72" s="62" t="s">
        <v>227</v>
      </c>
      <c r="B72" s="78"/>
      <c r="C72" s="19">
        <v>29740.67</v>
      </c>
      <c r="D72" s="19">
        <v>0</v>
      </c>
      <c r="E72" s="19">
        <v>29740.670000000002</v>
      </c>
      <c r="F72" s="19">
        <v>0</v>
      </c>
      <c r="G72" s="28">
        <v>0</v>
      </c>
      <c r="H72" s="9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ht="16.5" customHeight="1">
      <c r="A73" s="62" t="s">
        <v>228</v>
      </c>
      <c r="B73" s="78"/>
      <c r="C73" s="19">
        <v>40847.94</v>
      </c>
      <c r="D73" s="19">
        <v>5000</v>
      </c>
      <c r="E73" s="19">
        <v>35847.94</v>
      </c>
      <c r="F73" s="19">
        <v>0</v>
      </c>
      <c r="G73" s="28">
        <v>0</v>
      </c>
      <c r="H73" s="9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ht="16.5" customHeight="1">
      <c r="A74" s="62" t="s">
        <v>229</v>
      </c>
      <c r="B74" s="78"/>
      <c r="C74" s="19">
        <v>33583</v>
      </c>
      <c r="D74" s="19">
        <v>1500</v>
      </c>
      <c r="E74" s="19">
        <v>32083.000000000004</v>
      </c>
      <c r="F74" s="19">
        <v>0</v>
      </c>
      <c r="G74" s="28">
        <v>0</v>
      </c>
      <c r="H74" s="9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16.5" customHeight="1">
      <c r="A75" s="62" t="s">
        <v>230</v>
      </c>
      <c r="B75" s="78"/>
      <c r="C75" s="19">
        <v>36830.78</v>
      </c>
      <c r="D75" s="19">
        <v>3443.5200000000004</v>
      </c>
      <c r="E75" s="19">
        <v>33387.26</v>
      </c>
      <c r="F75" s="19">
        <v>0</v>
      </c>
      <c r="G75" s="28">
        <v>0</v>
      </c>
      <c r="H75" s="9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ht="16.5" customHeight="1">
      <c r="A76" s="62" t="s">
        <v>231</v>
      </c>
      <c r="B76" s="78"/>
      <c r="C76" s="19">
        <v>57301.71</v>
      </c>
      <c r="D76" s="19">
        <v>0</v>
      </c>
      <c r="E76" s="19">
        <v>57301.71000000001</v>
      </c>
      <c r="F76" s="19">
        <v>-7.275957614183426E-12</v>
      </c>
      <c r="G76" s="28">
        <v>-7.275957614183426E-12</v>
      </c>
      <c r="H76" s="9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ht="16.5" customHeight="1">
      <c r="A77" s="62" t="s">
        <v>232</v>
      </c>
      <c r="B77" s="78"/>
      <c r="C77" s="19">
        <v>21288.82</v>
      </c>
      <c r="D77" s="19">
        <v>0</v>
      </c>
      <c r="E77" s="19">
        <v>21288.82</v>
      </c>
      <c r="F77" s="19">
        <v>0</v>
      </c>
      <c r="G77" s="28">
        <v>0</v>
      </c>
      <c r="H77" s="9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ht="16.5" customHeight="1">
      <c r="A78" s="62" t="s">
        <v>233</v>
      </c>
      <c r="B78" s="78"/>
      <c r="C78" s="19">
        <v>36344.41</v>
      </c>
      <c r="D78" s="19">
        <v>1030</v>
      </c>
      <c r="E78" s="19">
        <v>35314.41</v>
      </c>
      <c r="F78" s="19">
        <v>2.7284841053187847E-12</v>
      </c>
      <c r="G78" s="28">
        <v>2.7284841053187847E-12</v>
      </c>
      <c r="H78" s="9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ht="16.5" customHeight="1">
      <c r="A79" s="62" t="s">
        <v>234</v>
      </c>
      <c r="B79" s="78"/>
      <c r="C79" s="19">
        <v>28139.909999999996</v>
      </c>
      <c r="D79" s="19">
        <v>128.57999999999993</v>
      </c>
      <c r="E79" s="19">
        <v>28008.449999999993</v>
      </c>
      <c r="F79" s="19">
        <v>2.8800000000028376</v>
      </c>
      <c r="G79" s="28">
        <v>2.8800000000028376</v>
      </c>
      <c r="H79" s="9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16.5" customHeight="1">
      <c r="A80" s="62" t="s">
        <v>235</v>
      </c>
      <c r="B80" s="78"/>
      <c r="C80" s="19">
        <v>39482.6</v>
      </c>
      <c r="D80" s="19">
        <v>2554.49</v>
      </c>
      <c r="E80" s="19">
        <v>36928.11</v>
      </c>
      <c r="F80" s="19">
        <v>0</v>
      </c>
      <c r="G80" s="28">
        <v>0</v>
      </c>
      <c r="H80" s="9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16.5" customHeight="1">
      <c r="A81" s="62" t="s">
        <v>236</v>
      </c>
      <c r="B81" s="78"/>
      <c r="C81" s="19">
        <v>30965.440000000002</v>
      </c>
      <c r="D81" s="19">
        <v>25.420000000000073</v>
      </c>
      <c r="E81" s="19">
        <v>30940.020000000004</v>
      </c>
      <c r="F81" s="19">
        <v>0</v>
      </c>
      <c r="G81" s="28">
        <v>0</v>
      </c>
      <c r="H81" s="9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ht="16.5" customHeight="1">
      <c r="A82" s="171" t="s">
        <v>237</v>
      </c>
      <c r="B82" s="78"/>
      <c r="C82" s="19">
        <v>35937.52</v>
      </c>
      <c r="D82" s="19">
        <v>6453.030000000001</v>
      </c>
      <c r="E82" s="19">
        <v>29484.489999999998</v>
      </c>
      <c r="F82" s="19">
        <v>1.8189894035458565E-12</v>
      </c>
      <c r="G82" s="28">
        <v>1.8189894035458565E-12</v>
      </c>
      <c r="H82" s="9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ht="16.5" customHeight="1">
      <c r="A83" s="62" t="s">
        <v>238</v>
      </c>
      <c r="B83" s="78"/>
      <c r="C83" s="19">
        <v>40500</v>
      </c>
      <c r="D83" s="19">
        <v>0</v>
      </c>
      <c r="E83" s="19">
        <v>40500</v>
      </c>
      <c r="F83" s="19">
        <v>1.7053025658242404E-12</v>
      </c>
      <c r="G83" s="28">
        <v>1.7053025658242404E-12</v>
      </c>
      <c r="H83" s="9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ht="16.5" customHeight="1">
      <c r="A84" s="62" t="s">
        <v>239</v>
      </c>
      <c r="B84" s="78"/>
      <c r="C84" s="19">
        <v>35702.45</v>
      </c>
      <c r="D84" s="19">
        <v>462.14999999999964</v>
      </c>
      <c r="E84" s="19">
        <v>35240.3</v>
      </c>
      <c r="F84" s="19">
        <v>0</v>
      </c>
      <c r="G84" s="28">
        <v>0</v>
      </c>
      <c r="H84" s="9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ht="16.5" customHeight="1">
      <c r="A85" s="62" t="s">
        <v>240</v>
      </c>
      <c r="B85" s="78"/>
      <c r="C85" s="19">
        <v>40034.31</v>
      </c>
      <c r="D85" s="19">
        <v>215.41999999999996</v>
      </c>
      <c r="E85" s="19">
        <v>39818.89000000001</v>
      </c>
      <c r="F85" s="19">
        <v>-5.002220859751105E-12</v>
      </c>
      <c r="G85" s="28">
        <v>-5.002220859751105E-12</v>
      </c>
      <c r="H85" s="9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ht="16.5" customHeight="1">
      <c r="A86" s="62" t="s">
        <v>241</v>
      </c>
      <c r="B86" s="78"/>
      <c r="C86" s="19">
        <v>44986.65</v>
      </c>
      <c r="D86" s="19">
        <v>0</v>
      </c>
      <c r="E86" s="19">
        <v>44986.65</v>
      </c>
      <c r="F86" s="19">
        <v>0</v>
      </c>
      <c r="G86" s="28">
        <v>0</v>
      </c>
      <c r="H86" s="9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ht="16.5" customHeight="1">
      <c r="A87" s="62" t="s">
        <v>242</v>
      </c>
      <c r="B87" s="78"/>
      <c r="C87" s="19">
        <v>38562.86</v>
      </c>
      <c r="D87" s="19">
        <v>0</v>
      </c>
      <c r="E87" s="19">
        <v>38562.86</v>
      </c>
      <c r="F87" s="19">
        <v>0</v>
      </c>
      <c r="G87" s="28">
        <v>0</v>
      </c>
      <c r="H87" s="9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16.5" customHeight="1">
      <c r="A88" s="62" t="s">
        <v>243</v>
      </c>
      <c r="B88" s="78"/>
      <c r="C88" s="19">
        <v>40500</v>
      </c>
      <c r="D88" s="19">
        <v>3337.120000000001</v>
      </c>
      <c r="E88" s="19">
        <v>37162.880000000005</v>
      </c>
      <c r="F88" s="19">
        <v>0</v>
      </c>
      <c r="G88" s="28">
        <v>0</v>
      </c>
      <c r="H88" s="9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16.5" customHeight="1">
      <c r="A89" s="171" t="s">
        <v>244</v>
      </c>
      <c r="B89" s="78"/>
      <c r="C89" s="19">
        <v>39934.88</v>
      </c>
      <c r="D89" s="19">
        <v>0</v>
      </c>
      <c r="E89" s="19">
        <v>39934.87999999999</v>
      </c>
      <c r="F89" s="19">
        <v>0</v>
      </c>
      <c r="G89" s="28">
        <v>0</v>
      </c>
      <c r="H89" s="9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16.5" customHeight="1">
      <c r="A90" s="62" t="s">
        <v>245</v>
      </c>
      <c r="B90" s="78"/>
      <c r="C90" s="19">
        <v>42323.92</v>
      </c>
      <c r="D90" s="19">
        <v>2528.5</v>
      </c>
      <c r="E90" s="19">
        <v>39795.420000000006</v>
      </c>
      <c r="F90" s="19">
        <v>0</v>
      </c>
      <c r="G90" s="28">
        <v>0</v>
      </c>
      <c r="H90" s="9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16.5" customHeight="1">
      <c r="A91" s="62" t="s">
        <v>246</v>
      </c>
      <c r="B91" s="78"/>
      <c r="C91" s="19">
        <v>40500</v>
      </c>
      <c r="D91" s="19">
        <v>98.39000000000033</v>
      </c>
      <c r="E91" s="19">
        <v>40401.61</v>
      </c>
      <c r="F91" s="19">
        <v>0</v>
      </c>
      <c r="G91" s="28">
        <v>0</v>
      </c>
      <c r="H91" s="9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16.5" customHeight="1">
      <c r="A92" s="62" t="s">
        <v>247</v>
      </c>
      <c r="B92" s="78"/>
      <c r="C92" s="19">
        <v>60378.05</v>
      </c>
      <c r="D92" s="19">
        <v>1000</v>
      </c>
      <c r="E92" s="19">
        <v>59378.05</v>
      </c>
      <c r="F92" s="19">
        <v>-7.275957614183426E-12</v>
      </c>
      <c r="G92" s="28">
        <v>-7.275957614183426E-12</v>
      </c>
      <c r="H92" s="9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16.5" customHeight="1">
      <c r="A93" s="62" t="s">
        <v>248</v>
      </c>
      <c r="B93" s="78"/>
      <c r="C93" s="19">
        <v>71045.5</v>
      </c>
      <c r="D93" s="19">
        <v>0</v>
      </c>
      <c r="E93" s="19">
        <v>71045.5</v>
      </c>
      <c r="F93" s="19">
        <v>0</v>
      </c>
      <c r="G93" s="28">
        <v>0</v>
      </c>
      <c r="H93" s="9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16.5" customHeight="1">
      <c r="A94" s="62" t="s">
        <v>249</v>
      </c>
      <c r="B94" s="78"/>
      <c r="C94" s="19">
        <v>26259.2</v>
      </c>
      <c r="D94" s="19">
        <v>9795.96</v>
      </c>
      <c r="E94" s="19">
        <v>16463.24</v>
      </c>
      <c r="F94" s="19">
        <v>0</v>
      </c>
      <c r="G94" s="28">
        <v>0</v>
      </c>
      <c r="H94" s="9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16.5" customHeight="1">
      <c r="A95" s="62" t="s">
        <v>250</v>
      </c>
      <c r="B95" s="78"/>
      <c r="C95" s="19">
        <v>27253.52</v>
      </c>
      <c r="D95" s="19">
        <v>0</v>
      </c>
      <c r="E95" s="19">
        <v>27253.519999999997</v>
      </c>
      <c r="F95" s="19">
        <v>0</v>
      </c>
      <c r="G95" s="28">
        <v>0</v>
      </c>
      <c r="H95" s="9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ht="16.5" customHeight="1">
      <c r="A96" s="62" t="s">
        <v>251</v>
      </c>
      <c r="B96" s="78"/>
      <c r="C96" s="19">
        <v>5206.799999999996</v>
      </c>
      <c r="D96" s="19">
        <v>0</v>
      </c>
      <c r="E96" s="19">
        <v>5206.8</v>
      </c>
      <c r="F96" s="19">
        <v>0</v>
      </c>
      <c r="G96" s="28">
        <v>0</v>
      </c>
      <c r="H96" s="9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B1" sqref="B1:G16384"/>
    </sheetView>
  </sheetViews>
  <sheetFormatPr defaultColWidth="9.140625" defaultRowHeight="16.5" customHeight="1"/>
  <cols>
    <col min="1" max="1" width="41.140625" style="170" customWidth="1"/>
    <col min="2" max="2" width="4.8515625" style="162" bestFit="1" customWidth="1"/>
    <col min="3" max="3" width="8.7109375" style="160" bestFit="1" customWidth="1"/>
    <col min="4" max="4" width="11.00390625" style="160" bestFit="1" customWidth="1"/>
    <col min="5" max="5" width="10.421875" style="160" bestFit="1" customWidth="1"/>
    <col min="6" max="6" width="13.28125" style="160" bestFit="1" customWidth="1"/>
    <col min="7" max="7" width="11.57421875" style="160" bestFit="1" customWidth="1"/>
    <col min="8" max="16384" width="9.140625" style="99" customWidth="1"/>
  </cols>
  <sheetData>
    <row r="1" spans="1:7" ht="23.25" thickBot="1">
      <c r="A1" s="166" t="s">
        <v>5</v>
      </c>
      <c r="B1" s="179" t="s">
        <v>155</v>
      </c>
      <c r="C1" s="179" t="s">
        <v>6</v>
      </c>
      <c r="D1" s="167" t="s">
        <v>7</v>
      </c>
      <c r="E1" s="167" t="s">
        <v>8</v>
      </c>
      <c r="F1" s="167" t="s">
        <v>9</v>
      </c>
      <c r="G1" s="167" t="s">
        <v>11</v>
      </c>
    </row>
    <row r="2" spans="1:7" ht="16.5" customHeight="1">
      <c r="A2" s="168" t="s">
        <v>432</v>
      </c>
      <c r="B2" s="164"/>
      <c r="C2" s="165">
        <v>48573.51</v>
      </c>
      <c r="D2" s="165">
        <v>0</v>
      </c>
      <c r="E2" s="165">
        <v>48573.51</v>
      </c>
      <c r="F2" s="165">
        <v>0</v>
      </c>
      <c r="G2" s="165">
        <v>0</v>
      </c>
    </row>
    <row r="3" spans="1:7" ht="16.5" customHeight="1">
      <c r="A3" s="168" t="s">
        <v>433</v>
      </c>
      <c r="B3" s="164"/>
      <c r="C3" s="165">
        <v>50196.68000000001</v>
      </c>
      <c r="D3" s="165">
        <v>0</v>
      </c>
      <c r="E3" s="165">
        <v>50196.68</v>
      </c>
      <c r="F3" s="165">
        <v>0</v>
      </c>
      <c r="G3" s="165">
        <v>0</v>
      </c>
    </row>
    <row r="4" spans="1:7" ht="16.5" customHeight="1">
      <c r="A4" s="169" t="s">
        <v>159</v>
      </c>
      <c r="B4" s="163"/>
      <c r="C4" s="165">
        <v>33225.32000000001</v>
      </c>
      <c r="D4" s="165">
        <v>0</v>
      </c>
      <c r="E4" s="165">
        <v>33225.32</v>
      </c>
      <c r="F4" s="165">
        <v>7.275957614183426E-12</v>
      </c>
      <c r="G4" s="165">
        <v>7.275957614183426E-12</v>
      </c>
    </row>
    <row r="5" spans="1:7" ht="16.5" customHeight="1">
      <c r="A5" s="168" t="s">
        <v>160</v>
      </c>
      <c r="B5" s="164"/>
      <c r="C5" s="165">
        <v>67841.14</v>
      </c>
      <c r="D5" s="165">
        <v>0</v>
      </c>
      <c r="E5" s="165">
        <v>67841.14</v>
      </c>
      <c r="F5" s="165">
        <v>0</v>
      </c>
      <c r="G5" s="165">
        <v>0</v>
      </c>
    </row>
    <row r="6" spans="1:7" ht="16.5" customHeight="1">
      <c r="A6" s="168" t="s">
        <v>161</v>
      </c>
      <c r="B6" s="164"/>
      <c r="C6" s="165">
        <v>69312.06</v>
      </c>
      <c r="D6" s="165">
        <v>0</v>
      </c>
      <c r="E6" s="165">
        <v>69312.06</v>
      </c>
      <c r="F6" s="165">
        <v>3.637978807091713E-12</v>
      </c>
      <c r="G6" s="165">
        <v>3.637978807091713E-12</v>
      </c>
    </row>
    <row r="7" spans="1:7" ht="16.5" customHeight="1">
      <c r="A7" s="169" t="s">
        <v>162</v>
      </c>
      <c r="B7" s="163"/>
      <c r="C7" s="165">
        <v>51148.77</v>
      </c>
      <c r="D7" s="165">
        <v>0</v>
      </c>
      <c r="E7" s="165">
        <v>51148.77</v>
      </c>
      <c r="F7" s="165">
        <v>0</v>
      </c>
      <c r="G7" s="165">
        <v>0</v>
      </c>
    </row>
    <row r="8" spans="1:7" ht="16.5" customHeight="1">
      <c r="A8" s="168" t="s">
        <v>163</v>
      </c>
      <c r="B8" s="164"/>
      <c r="C8" s="165">
        <v>74381.69</v>
      </c>
      <c r="D8" s="165">
        <v>-1.8189894035458565E-12</v>
      </c>
      <c r="E8" s="165">
        <v>74381.69</v>
      </c>
      <c r="F8" s="165">
        <v>1.8189894035458565E-12</v>
      </c>
      <c r="G8" s="165">
        <v>1.8189894035458565E-12</v>
      </c>
    </row>
    <row r="9" spans="1:7" ht="16.5" customHeight="1">
      <c r="A9" s="168" t="s">
        <v>164</v>
      </c>
      <c r="B9" s="164"/>
      <c r="C9" s="165">
        <v>70076.19</v>
      </c>
      <c r="D9" s="165">
        <v>-1.3642420526593924E-12</v>
      </c>
      <c r="E9" s="165">
        <v>70076.19</v>
      </c>
      <c r="F9" s="165">
        <v>1.3642420526593924E-12</v>
      </c>
      <c r="G9" s="165">
        <v>1.3642420526593924E-12</v>
      </c>
    </row>
    <row r="10" spans="1:7" ht="16.5" customHeight="1">
      <c r="A10" s="169" t="s">
        <v>165</v>
      </c>
      <c r="B10" s="163"/>
      <c r="C10" s="165">
        <v>52970.33</v>
      </c>
      <c r="D10" s="165">
        <v>-1.8189894035458565E-12</v>
      </c>
      <c r="E10" s="165">
        <v>52970.33</v>
      </c>
      <c r="F10" s="165">
        <v>1.8189894035458565E-12</v>
      </c>
      <c r="G10" s="165">
        <v>1.8189894035458565E-12</v>
      </c>
    </row>
    <row r="11" spans="1:7" ht="16.5" customHeight="1">
      <c r="A11" s="168" t="s">
        <v>166</v>
      </c>
      <c r="B11" s="164"/>
      <c r="C11" s="165">
        <v>55128.86</v>
      </c>
      <c r="D11" s="165">
        <v>0</v>
      </c>
      <c r="E11" s="165">
        <v>55128.86</v>
      </c>
      <c r="F11" s="165">
        <v>0</v>
      </c>
      <c r="G11" s="165">
        <v>0</v>
      </c>
    </row>
    <row r="12" spans="1:7" ht="16.5" customHeight="1">
      <c r="A12" s="168" t="s">
        <v>167</v>
      </c>
      <c r="B12" s="164"/>
      <c r="C12" s="165">
        <v>55055.19</v>
      </c>
      <c r="D12" s="165">
        <v>1.0231815394945443E-12</v>
      </c>
      <c r="E12" s="165">
        <v>55055.19</v>
      </c>
      <c r="F12" s="165">
        <v>-3.637978807091713E-12</v>
      </c>
      <c r="G12" s="165">
        <v>-3.637978807091713E-12</v>
      </c>
    </row>
    <row r="13" spans="1:7" ht="16.5" customHeight="1">
      <c r="A13" s="169" t="s">
        <v>168</v>
      </c>
      <c r="B13" s="163"/>
      <c r="C13" s="165">
        <v>60984.909999999996</v>
      </c>
      <c r="D13" s="165">
        <v>12775</v>
      </c>
      <c r="E13" s="165">
        <v>48209.91</v>
      </c>
      <c r="F13" s="165">
        <v>-1.0913936421275139E-11</v>
      </c>
      <c r="G13" s="165">
        <v>-1.0913936421275139E-11</v>
      </c>
    </row>
    <row r="14" spans="1:7" ht="16.5" customHeight="1">
      <c r="A14" s="168" t="s">
        <v>169</v>
      </c>
      <c r="B14" s="164"/>
      <c r="C14" s="165">
        <v>41661.71</v>
      </c>
      <c r="D14" s="165">
        <v>1.8189894035458565E-12</v>
      </c>
      <c r="E14" s="165">
        <v>41661.71000000001</v>
      </c>
      <c r="F14" s="165">
        <v>-1.8189894035458565E-12</v>
      </c>
      <c r="G14" s="165">
        <v>-1.8189894035458565E-12</v>
      </c>
    </row>
    <row r="15" spans="1:7" ht="16.5" customHeight="1">
      <c r="A15" s="168" t="s">
        <v>170</v>
      </c>
      <c r="B15" s="164"/>
      <c r="C15" s="165">
        <v>40170.170000000006</v>
      </c>
      <c r="D15" s="165">
        <v>1.5916157281026244E-12</v>
      </c>
      <c r="E15" s="165">
        <v>40170.17</v>
      </c>
      <c r="F15" s="165">
        <v>3.637978807091713E-12</v>
      </c>
      <c r="G15" s="165">
        <v>3.637978807091713E-12</v>
      </c>
    </row>
    <row r="16" spans="1:7" ht="16.5" customHeight="1">
      <c r="A16" s="169" t="s">
        <v>171</v>
      </c>
      <c r="B16" s="163"/>
      <c r="C16" s="165">
        <v>34257.7</v>
      </c>
      <c r="D16" s="165">
        <v>0</v>
      </c>
      <c r="E16" s="165">
        <v>34257.7</v>
      </c>
      <c r="F16" s="165">
        <v>0</v>
      </c>
      <c r="G16" s="165">
        <v>0</v>
      </c>
    </row>
    <row r="17" spans="1:7" ht="16.5" customHeight="1">
      <c r="A17" s="168" t="s">
        <v>172</v>
      </c>
      <c r="B17" s="164"/>
      <c r="C17" s="165">
        <v>55574.03</v>
      </c>
      <c r="D17" s="165">
        <v>2.1600499167107046E-12</v>
      </c>
      <c r="E17" s="165">
        <v>55574.03</v>
      </c>
      <c r="F17" s="165">
        <v>3.637978807091713E-12</v>
      </c>
      <c r="G17" s="165">
        <v>3.637978807091713E-12</v>
      </c>
    </row>
    <row r="18" spans="1:7" ht="16.5" customHeight="1">
      <c r="A18" s="168" t="s">
        <v>173</v>
      </c>
      <c r="B18" s="164"/>
      <c r="C18" s="165">
        <v>67521.06</v>
      </c>
      <c r="D18" s="165">
        <v>0</v>
      </c>
      <c r="E18" s="165">
        <v>67521.06</v>
      </c>
      <c r="F18" s="165">
        <v>0</v>
      </c>
      <c r="G18" s="165">
        <v>0</v>
      </c>
    </row>
    <row r="19" spans="1:7" ht="16.5" customHeight="1">
      <c r="A19" s="169" t="s">
        <v>174</v>
      </c>
      <c r="B19" s="163"/>
      <c r="C19" s="165">
        <v>16237.79</v>
      </c>
      <c r="D19" s="165">
        <v>0</v>
      </c>
      <c r="E19" s="165">
        <v>16237.79</v>
      </c>
      <c r="F19" s="165">
        <v>0</v>
      </c>
      <c r="G19" s="165">
        <v>0</v>
      </c>
    </row>
    <row r="20" spans="1:7" ht="16.5" customHeight="1">
      <c r="A20" s="168" t="s">
        <v>175</v>
      </c>
      <c r="B20" s="164"/>
      <c r="C20" s="165">
        <v>54694.55</v>
      </c>
      <c r="D20" s="165">
        <v>0</v>
      </c>
      <c r="E20" s="165">
        <v>54694.55</v>
      </c>
      <c r="F20" s="165">
        <v>-7.275957614183426E-12</v>
      </c>
      <c r="G20" s="165">
        <v>-7.275957614183426E-12</v>
      </c>
    </row>
    <row r="21" spans="1:7" ht="16.5" customHeight="1">
      <c r="A21" s="168" t="s">
        <v>176</v>
      </c>
      <c r="B21" s="164"/>
      <c r="C21" s="165">
        <v>105516.12</v>
      </c>
      <c r="D21" s="165">
        <v>206.7900000000027</v>
      </c>
      <c r="E21" s="165">
        <v>105309.33</v>
      </c>
      <c r="F21" s="165">
        <v>-9.094947017729282E-12</v>
      </c>
      <c r="G21" s="165">
        <v>-9.094947017729282E-12</v>
      </c>
    </row>
    <row r="22" spans="1:7" ht="16.5" customHeight="1">
      <c r="A22" s="169" t="s">
        <v>177</v>
      </c>
      <c r="B22" s="163"/>
      <c r="C22" s="165">
        <v>11852.599999999997</v>
      </c>
      <c r="D22" s="165">
        <v>0</v>
      </c>
      <c r="E22" s="165">
        <v>11852.6</v>
      </c>
      <c r="F22" s="165">
        <v>-3.183231456205249E-12</v>
      </c>
      <c r="G22" s="165">
        <v>-3.183231456205249E-12</v>
      </c>
    </row>
    <row r="23" spans="1:7" ht="16.5" customHeight="1">
      <c r="A23" s="168" t="s">
        <v>178</v>
      </c>
      <c r="B23" s="164"/>
      <c r="C23" s="165">
        <v>43418.43000000001</v>
      </c>
      <c r="D23" s="165">
        <v>-2.3590018827235326E-12</v>
      </c>
      <c r="E23" s="165">
        <v>33808.43000000001</v>
      </c>
      <c r="F23" s="165">
        <v>9610.000000000002</v>
      </c>
      <c r="G23" s="165">
        <v>9610.000000000002</v>
      </c>
    </row>
    <row r="24" spans="1:7" ht="16.5" customHeight="1">
      <c r="A24" s="168" t="s">
        <v>179</v>
      </c>
      <c r="B24" s="164"/>
      <c r="C24" s="165">
        <v>32977.020000000004</v>
      </c>
      <c r="D24" s="165">
        <v>264.8999999999987</v>
      </c>
      <c r="E24" s="165">
        <v>32712.119999999995</v>
      </c>
      <c r="F24" s="165">
        <v>1.000444171950221E-11</v>
      </c>
      <c r="G24" s="165">
        <v>1.000444171950221E-11</v>
      </c>
    </row>
    <row r="25" spans="1:7" ht="16.5" customHeight="1">
      <c r="A25" s="169" t="s">
        <v>180</v>
      </c>
      <c r="B25" s="163"/>
      <c r="C25" s="165">
        <v>30333.37000000001</v>
      </c>
      <c r="D25" s="165">
        <v>-6.821210263296962E-13</v>
      </c>
      <c r="E25" s="165">
        <v>30333.37</v>
      </c>
      <c r="F25" s="165">
        <v>6.821210263296962E-13</v>
      </c>
      <c r="G25" s="165">
        <v>6.821210263296962E-13</v>
      </c>
    </row>
    <row r="26" spans="1:7" ht="16.5" customHeight="1">
      <c r="A26" s="168" t="s">
        <v>181</v>
      </c>
      <c r="B26" s="164"/>
      <c r="C26" s="165">
        <v>106438.36</v>
      </c>
      <c r="D26" s="165">
        <v>0</v>
      </c>
      <c r="E26" s="165">
        <v>106438.36</v>
      </c>
      <c r="F26" s="165">
        <v>0</v>
      </c>
      <c r="G26" s="165">
        <v>0</v>
      </c>
    </row>
    <row r="27" spans="1:7" ht="16.5" customHeight="1">
      <c r="A27" s="168" t="s">
        <v>182</v>
      </c>
      <c r="B27" s="164"/>
      <c r="C27" s="165">
        <v>50933.69</v>
      </c>
      <c r="D27" s="165">
        <v>0</v>
      </c>
      <c r="E27" s="165">
        <v>50933.69</v>
      </c>
      <c r="F27" s="165">
        <v>0</v>
      </c>
      <c r="G27" s="165">
        <v>0</v>
      </c>
    </row>
    <row r="28" spans="1:7" ht="16.5" customHeight="1">
      <c r="A28" s="169" t="s">
        <v>183</v>
      </c>
      <c r="B28" s="163"/>
      <c r="C28" s="165">
        <v>41352.520000000004</v>
      </c>
      <c r="D28" s="165">
        <v>0</v>
      </c>
      <c r="E28" s="165">
        <v>41352.520000000004</v>
      </c>
      <c r="F28" s="165">
        <v>0</v>
      </c>
      <c r="G28" s="165">
        <v>0</v>
      </c>
    </row>
    <row r="29" spans="1:7" ht="16.5" customHeight="1">
      <c r="A29" s="168" t="s">
        <v>184</v>
      </c>
      <c r="B29" s="164"/>
      <c r="C29" s="165">
        <v>49253.33</v>
      </c>
      <c r="D29" s="165">
        <v>0</v>
      </c>
      <c r="E29" s="165">
        <v>49253.33</v>
      </c>
      <c r="F29" s="165">
        <v>0</v>
      </c>
      <c r="G29" s="165">
        <v>0</v>
      </c>
    </row>
    <row r="30" spans="1:7" ht="16.5" customHeight="1">
      <c r="A30" s="168" t="s">
        <v>185</v>
      </c>
      <c r="B30" s="164"/>
      <c r="C30" s="165">
        <v>33032.62</v>
      </c>
      <c r="D30" s="165">
        <v>-9.094947017729282E-13</v>
      </c>
      <c r="E30" s="165">
        <v>33032.62</v>
      </c>
      <c r="F30" s="165">
        <v>9.094947017729282E-13</v>
      </c>
      <c r="G30" s="165">
        <v>9.094947017729282E-13</v>
      </c>
    </row>
    <row r="31" spans="1:7" ht="16.5" customHeight="1">
      <c r="A31" s="169" t="s">
        <v>186</v>
      </c>
      <c r="B31" s="163"/>
      <c r="C31" s="165">
        <v>37842.700000000004</v>
      </c>
      <c r="D31" s="165">
        <v>-9.094947017729282E-13</v>
      </c>
      <c r="E31" s="165">
        <v>37842.7</v>
      </c>
      <c r="F31" s="165">
        <v>9.094947017729282E-13</v>
      </c>
      <c r="G31" s="165">
        <v>9.094947017729282E-13</v>
      </c>
    </row>
    <row r="32" spans="1:7" ht="16.5" customHeight="1">
      <c r="A32" s="168" t="s">
        <v>187</v>
      </c>
      <c r="B32" s="164"/>
      <c r="C32" s="165">
        <v>57330.259999999995</v>
      </c>
      <c r="D32" s="165">
        <v>4.547473508864641E-13</v>
      </c>
      <c r="E32" s="165">
        <v>57330.26</v>
      </c>
      <c r="F32" s="165">
        <v>-4.547473508864641E-13</v>
      </c>
      <c r="G32" s="165">
        <v>-4.547473508864641E-13</v>
      </c>
    </row>
    <row r="33" spans="1:7" ht="16.5" customHeight="1">
      <c r="A33" s="168" t="s">
        <v>188</v>
      </c>
      <c r="B33" s="164"/>
      <c r="C33" s="165">
        <v>60365.71</v>
      </c>
      <c r="D33" s="165">
        <v>0</v>
      </c>
      <c r="E33" s="165">
        <v>60365.71</v>
      </c>
      <c r="F33" s="165">
        <v>3.637978807091713E-12</v>
      </c>
      <c r="G33" s="165">
        <v>3.637978807091713E-12</v>
      </c>
    </row>
    <row r="34" spans="1:7" ht="16.5" customHeight="1">
      <c r="A34" s="169" t="s">
        <v>189</v>
      </c>
      <c r="B34" s="163"/>
      <c r="C34" s="165">
        <v>49266.17000000001</v>
      </c>
      <c r="D34" s="165">
        <v>-1.7462697954329087E-12</v>
      </c>
      <c r="E34" s="165">
        <v>49266.17</v>
      </c>
      <c r="F34" s="165">
        <v>1.4551915228366852E-11</v>
      </c>
      <c r="G34" s="165">
        <v>1.4551915228366852E-11</v>
      </c>
    </row>
    <row r="35" spans="1:7" ht="16.5" customHeight="1">
      <c r="A35" s="168" t="s">
        <v>190</v>
      </c>
      <c r="B35" s="164"/>
      <c r="C35" s="165">
        <v>79642.05</v>
      </c>
      <c r="D35" s="165">
        <v>25500</v>
      </c>
      <c r="E35" s="165">
        <v>54142.05</v>
      </c>
      <c r="F35" s="165">
        <v>0</v>
      </c>
      <c r="G35" s="165">
        <v>0</v>
      </c>
    </row>
    <row r="36" spans="1:7" ht="16.5" customHeight="1">
      <c r="A36" s="168" t="s">
        <v>191</v>
      </c>
      <c r="B36" s="164"/>
      <c r="C36" s="165">
        <v>44735.4</v>
      </c>
      <c r="D36" s="165">
        <v>0</v>
      </c>
      <c r="E36" s="165">
        <v>44735.4</v>
      </c>
      <c r="F36" s="165">
        <v>0</v>
      </c>
      <c r="G36" s="165">
        <v>0</v>
      </c>
    </row>
    <row r="37" spans="1:7" ht="16.5" customHeight="1">
      <c r="A37" s="169" t="s">
        <v>192</v>
      </c>
      <c r="B37" s="163"/>
      <c r="C37" s="165">
        <v>52211.670000000006</v>
      </c>
      <c r="D37" s="165">
        <v>4.547473508864641E-13</v>
      </c>
      <c r="E37" s="165">
        <v>52211.67</v>
      </c>
      <c r="F37" s="165">
        <v>-4.547473508864641E-13</v>
      </c>
      <c r="G37" s="165">
        <v>-4.547473508864641E-13</v>
      </c>
    </row>
    <row r="38" spans="1:7" ht="16.5" customHeight="1">
      <c r="A38" s="168" t="s">
        <v>193</v>
      </c>
      <c r="B38" s="164"/>
      <c r="C38" s="165">
        <v>39105.72000000001</v>
      </c>
      <c r="D38" s="165">
        <v>0</v>
      </c>
      <c r="E38" s="165">
        <v>39105.72</v>
      </c>
      <c r="F38" s="165">
        <v>7.275957614183426E-12</v>
      </c>
      <c r="G38" s="165">
        <v>7.275957614183426E-12</v>
      </c>
    </row>
    <row r="39" spans="1:7" ht="16.5" customHeight="1">
      <c r="A39" s="168" t="s">
        <v>194</v>
      </c>
      <c r="B39" s="164"/>
      <c r="C39" s="165">
        <v>56490.58000000001</v>
      </c>
      <c r="D39" s="165">
        <v>0</v>
      </c>
      <c r="E39" s="165">
        <v>56490.58</v>
      </c>
      <c r="F39" s="165">
        <v>0</v>
      </c>
      <c r="G39" s="165">
        <v>0</v>
      </c>
    </row>
    <row r="40" spans="1:7" ht="16.5" customHeight="1">
      <c r="A40" s="169" t="s">
        <v>195</v>
      </c>
      <c r="B40" s="163"/>
      <c r="C40" s="165">
        <v>71889.70000000001</v>
      </c>
      <c r="D40" s="165">
        <v>-9.094947017729282E-13</v>
      </c>
      <c r="E40" s="165">
        <v>71889.7</v>
      </c>
      <c r="F40" s="165">
        <v>9.094947017729282E-13</v>
      </c>
      <c r="G40" s="165">
        <v>9.094947017729282E-13</v>
      </c>
    </row>
    <row r="41" spans="1:7" ht="16.5" customHeight="1">
      <c r="A41" s="168" t="s">
        <v>196</v>
      </c>
      <c r="B41" s="164"/>
      <c r="C41" s="165">
        <v>49903.850000000006</v>
      </c>
      <c r="D41" s="165">
        <v>-4.547473508864641E-13</v>
      </c>
      <c r="E41" s="165">
        <v>49903.85</v>
      </c>
      <c r="F41" s="165">
        <v>7.73070496506989E-12</v>
      </c>
      <c r="G41" s="165">
        <v>7.73070496506989E-12</v>
      </c>
    </row>
    <row r="42" spans="1:7" ht="16.5" customHeight="1">
      <c r="A42" s="168" t="s">
        <v>197</v>
      </c>
      <c r="B42" s="164"/>
      <c r="C42" s="165">
        <v>54438.41</v>
      </c>
      <c r="D42" s="165">
        <v>284.52999999999884</v>
      </c>
      <c r="E42" s="165">
        <v>54153.88</v>
      </c>
      <c r="F42" s="165">
        <v>-7.275957614183426E-12</v>
      </c>
      <c r="G42" s="165">
        <v>-7.275957614183426E-12</v>
      </c>
    </row>
    <row r="43" spans="1:7" ht="16.5" customHeight="1">
      <c r="A43" s="169" t="s">
        <v>198</v>
      </c>
      <c r="B43" s="163"/>
      <c r="C43" s="165">
        <v>42975.25</v>
      </c>
      <c r="D43" s="165">
        <v>0</v>
      </c>
      <c r="E43" s="165">
        <v>42975.25</v>
      </c>
      <c r="F43" s="165">
        <v>0</v>
      </c>
      <c r="G43" s="165">
        <v>0</v>
      </c>
    </row>
    <row r="44" spans="1:7" ht="16.5" customHeight="1">
      <c r="A44" s="168" t="s">
        <v>199</v>
      </c>
      <c r="B44" s="164"/>
      <c r="C44" s="165">
        <v>39832.17</v>
      </c>
      <c r="D44" s="165">
        <v>-9.094947017729282E-13</v>
      </c>
      <c r="E44" s="165">
        <v>39832.17</v>
      </c>
      <c r="F44" s="165">
        <v>9.094947017729282E-13</v>
      </c>
      <c r="G44" s="165">
        <v>9.094947017729282E-13</v>
      </c>
    </row>
    <row r="45" spans="1:7" ht="16.5" customHeight="1">
      <c r="A45" s="168" t="s">
        <v>200</v>
      </c>
      <c r="B45" s="164"/>
      <c r="C45" s="165">
        <v>87037.44</v>
      </c>
      <c r="D45" s="165">
        <v>-4.547473508864641E-13</v>
      </c>
      <c r="E45" s="165">
        <v>87037.44</v>
      </c>
      <c r="F45" s="165">
        <v>4.547473508864641E-13</v>
      </c>
      <c r="G45" s="165">
        <v>4.547473508864641E-13</v>
      </c>
    </row>
    <row r="46" spans="1:7" ht="16.5" customHeight="1">
      <c r="A46" s="169" t="s">
        <v>201</v>
      </c>
      <c r="B46" s="163"/>
      <c r="C46" s="165">
        <v>33132.31</v>
      </c>
      <c r="D46" s="165">
        <v>237.04000000000076</v>
      </c>
      <c r="E46" s="165">
        <v>32895.270000000004</v>
      </c>
      <c r="F46" s="165">
        <v>-6.821210263296962E-12</v>
      </c>
      <c r="G46" s="165">
        <v>-6.821210263296962E-12</v>
      </c>
    </row>
    <row r="47" spans="1:7" ht="16.5" customHeight="1">
      <c r="A47" s="168" t="s">
        <v>202</v>
      </c>
      <c r="B47" s="164"/>
      <c r="C47" s="165">
        <v>36901.07000000001</v>
      </c>
      <c r="D47" s="165">
        <v>0</v>
      </c>
      <c r="E47" s="165">
        <v>36901.07</v>
      </c>
      <c r="F47" s="165">
        <v>7.275957614183426E-12</v>
      </c>
      <c r="G47" s="165">
        <v>7.275957614183426E-12</v>
      </c>
    </row>
    <row r="48" spans="1:7" ht="16.5" customHeight="1">
      <c r="A48" s="168" t="s">
        <v>203</v>
      </c>
      <c r="B48" s="164"/>
      <c r="C48" s="165">
        <v>50419.7</v>
      </c>
      <c r="D48" s="165">
        <v>0</v>
      </c>
      <c r="E48" s="165">
        <v>50419.7</v>
      </c>
      <c r="F48" s="165">
        <v>0</v>
      </c>
      <c r="G48" s="165">
        <v>0</v>
      </c>
    </row>
    <row r="49" spans="1:7" ht="16.5" customHeight="1">
      <c r="A49" s="169" t="s">
        <v>204</v>
      </c>
      <c r="B49" s="163"/>
      <c r="C49" s="165">
        <v>45772.78</v>
      </c>
      <c r="D49" s="165">
        <v>9.094947017729282E-13</v>
      </c>
      <c r="E49" s="165">
        <v>45772.78</v>
      </c>
      <c r="F49" s="165">
        <v>-9.094947017729282E-13</v>
      </c>
      <c r="G49" s="165">
        <v>-9.094947017729282E-13</v>
      </c>
    </row>
    <row r="50" spans="1:7" ht="16.5" customHeight="1">
      <c r="A50" s="168" t="s">
        <v>205</v>
      </c>
      <c r="B50" s="164"/>
      <c r="C50" s="165">
        <v>36766.259999999995</v>
      </c>
      <c r="D50" s="165">
        <v>0</v>
      </c>
      <c r="E50" s="165">
        <v>36766.259999999995</v>
      </c>
      <c r="F50" s="165">
        <v>0</v>
      </c>
      <c r="G50" s="165">
        <v>0</v>
      </c>
    </row>
    <row r="51" spans="1:7" ht="16.5" customHeight="1">
      <c r="A51" s="168" t="s">
        <v>206</v>
      </c>
      <c r="B51" s="164"/>
      <c r="C51" s="165">
        <v>50337.04</v>
      </c>
      <c r="D51" s="165">
        <v>0</v>
      </c>
      <c r="E51" s="165">
        <v>50337.04</v>
      </c>
      <c r="F51" s="165">
        <v>0</v>
      </c>
      <c r="G51" s="165">
        <v>0</v>
      </c>
    </row>
    <row r="52" spans="1:7" ht="16.5" customHeight="1">
      <c r="A52" s="169" t="s">
        <v>207</v>
      </c>
      <c r="B52" s="163"/>
      <c r="C52" s="165">
        <v>36500.85</v>
      </c>
      <c r="D52" s="165">
        <v>3.268496584496461E-13</v>
      </c>
      <c r="E52" s="165">
        <v>36500.850000000006</v>
      </c>
      <c r="F52" s="165">
        <v>-8.185452315956354E-12</v>
      </c>
      <c r="G52" s="165">
        <v>-8.185452315956354E-12</v>
      </c>
    </row>
    <row r="53" spans="1:7" ht="16.5" customHeight="1">
      <c r="A53" s="168" t="s">
        <v>208</v>
      </c>
      <c r="B53" s="164"/>
      <c r="C53" s="165">
        <v>50405.23</v>
      </c>
      <c r="D53" s="165">
        <v>211.13000000000056</v>
      </c>
      <c r="E53" s="165">
        <v>50194.100000000006</v>
      </c>
      <c r="F53" s="165">
        <v>-3.183231456205249E-12</v>
      </c>
      <c r="G53" s="165">
        <v>-3.183231456205249E-12</v>
      </c>
    </row>
    <row r="54" spans="1:7" ht="16.5" customHeight="1">
      <c r="A54" s="168" t="s">
        <v>209</v>
      </c>
      <c r="B54" s="164"/>
      <c r="C54" s="165">
        <v>75425.4</v>
      </c>
      <c r="D54" s="165">
        <v>2.2737367544323206E-12</v>
      </c>
      <c r="E54" s="165">
        <v>75425.4</v>
      </c>
      <c r="F54" s="165">
        <v>-2.2737367544323206E-12</v>
      </c>
      <c r="G54" s="165">
        <v>-2.2737367544323206E-12</v>
      </c>
    </row>
    <row r="55" spans="1:7" ht="16.5" customHeight="1">
      <c r="A55" s="169" t="s">
        <v>210</v>
      </c>
      <c r="B55" s="163"/>
      <c r="C55" s="165">
        <v>48052.65</v>
      </c>
      <c r="D55" s="165">
        <v>0</v>
      </c>
      <c r="E55" s="165">
        <v>48052.65</v>
      </c>
      <c r="F55" s="165">
        <v>0</v>
      </c>
      <c r="G55" s="165">
        <v>0</v>
      </c>
    </row>
    <row r="56" spans="1:7" ht="16.5" customHeight="1">
      <c r="A56" s="168" t="s">
        <v>211</v>
      </c>
      <c r="B56" s="164"/>
      <c r="C56" s="165">
        <v>27887.35</v>
      </c>
      <c r="D56" s="165">
        <v>-4.547473508864641E-13</v>
      </c>
      <c r="E56" s="165">
        <v>27887.35</v>
      </c>
      <c r="F56" s="165">
        <v>4.547473508864641E-13</v>
      </c>
      <c r="G56" s="165">
        <v>4.547473508864641E-13</v>
      </c>
    </row>
    <row r="57" spans="1:7" ht="16.5" customHeight="1">
      <c r="A57" s="168" t="s">
        <v>212</v>
      </c>
      <c r="B57" s="164"/>
      <c r="C57" s="165">
        <v>18231.55999999999</v>
      </c>
      <c r="D57" s="165">
        <v>0</v>
      </c>
      <c r="E57" s="165">
        <v>18231.56</v>
      </c>
      <c r="F57" s="165">
        <v>-1.0913936421275139E-11</v>
      </c>
      <c r="G57" s="165">
        <v>-1.0913936421275139E-11</v>
      </c>
    </row>
    <row r="58" spans="1:7" ht="16.5" customHeight="1">
      <c r="A58" s="169" t="s">
        <v>213</v>
      </c>
      <c r="B58" s="163"/>
      <c r="C58" s="165">
        <v>31162.160000000003</v>
      </c>
      <c r="D58" s="165">
        <v>0</v>
      </c>
      <c r="E58" s="165">
        <v>31162.16</v>
      </c>
      <c r="F58" s="165">
        <v>4.547473508864641E-12</v>
      </c>
      <c r="G58" s="165">
        <v>4.547473508864641E-12</v>
      </c>
    </row>
    <row r="59" spans="1:7" ht="16.5" customHeight="1">
      <c r="A59" s="168" t="s">
        <v>214</v>
      </c>
      <c r="B59" s="164"/>
      <c r="C59" s="165">
        <v>130299.59</v>
      </c>
      <c r="D59" s="165">
        <v>-2.2737367544323206E-13</v>
      </c>
      <c r="E59" s="165">
        <v>130299.59</v>
      </c>
      <c r="F59" s="165">
        <v>2.2737367544323206E-13</v>
      </c>
      <c r="G59" s="165">
        <v>2.2737367544323206E-13</v>
      </c>
    </row>
    <row r="60" spans="1:7" ht="16.5" customHeight="1">
      <c r="A60" s="168" t="s">
        <v>215</v>
      </c>
      <c r="B60" s="164"/>
      <c r="C60" s="165">
        <v>42432.530000000006</v>
      </c>
      <c r="D60" s="165">
        <v>-6.679101716144942E-13</v>
      </c>
      <c r="E60" s="165">
        <v>42432.53</v>
      </c>
      <c r="F60" s="165">
        <v>6.679101716144942E-13</v>
      </c>
      <c r="G60" s="165">
        <v>6.679101716144942E-13</v>
      </c>
    </row>
    <row r="61" spans="1:7" ht="16.5" customHeight="1">
      <c r="A61" s="169" t="s">
        <v>216</v>
      </c>
      <c r="B61" s="163"/>
      <c r="C61" s="165">
        <v>53613.05</v>
      </c>
      <c r="D61" s="165">
        <v>-1.5916157281026244E-12</v>
      </c>
      <c r="E61" s="165">
        <v>53613.05</v>
      </c>
      <c r="F61" s="165">
        <v>3.637978807091713E-12</v>
      </c>
      <c r="G61" s="165">
        <v>3.637978807091713E-12</v>
      </c>
    </row>
    <row r="62" spans="1:7" ht="16.5" customHeight="1">
      <c r="A62" s="168" t="s">
        <v>217</v>
      </c>
      <c r="B62" s="164"/>
      <c r="C62" s="165">
        <v>21304.69</v>
      </c>
      <c r="D62" s="165">
        <v>0</v>
      </c>
      <c r="E62" s="165">
        <v>21304.69</v>
      </c>
      <c r="F62" s="165">
        <v>0</v>
      </c>
      <c r="G62" s="165">
        <v>0</v>
      </c>
    </row>
    <row r="63" spans="1:7" ht="16.5" customHeight="1">
      <c r="A63" s="168" t="s">
        <v>218</v>
      </c>
      <c r="B63" s="164"/>
      <c r="C63" s="165">
        <v>68676.14</v>
      </c>
      <c r="D63" s="165">
        <v>360.9200000000021</v>
      </c>
      <c r="E63" s="165">
        <v>68315.22</v>
      </c>
      <c r="F63" s="165">
        <v>1.8189894035458565E-12</v>
      </c>
      <c r="G63" s="165">
        <v>1.8189894035458565E-12</v>
      </c>
    </row>
    <row r="64" spans="1:7" ht="16.5" customHeight="1">
      <c r="A64" s="169" t="s">
        <v>219</v>
      </c>
      <c r="B64" s="163"/>
      <c r="C64" s="165">
        <v>53876.71</v>
      </c>
      <c r="D64" s="165">
        <v>0</v>
      </c>
      <c r="E64" s="165">
        <v>53876.71</v>
      </c>
      <c r="F64" s="165">
        <v>0</v>
      </c>
      <c r="G64" s="165">
        <v>0</v>
      </c>
    </row>
    <row r="65" spans="1:7" ht="16.5" customHeight="1">
      <c r="A65" s="168" t="s">
        <v>220</v>
      </c>
      <c r="B65" s="164"/>
      <c r="C65" s="165">
        <v>66253.18</v>
      </c>
      <c r="D65" s="165">
        <v>0</v>
      </c>
      <c r="E65" s="165">
        <v>66253.18</v>
      </c>
      <c r="F65" s="165">
        <v>5.4569682106375694E-12</v>
      </c>
      <c r="G65" s="165">
        <v>5.4569682106375694E-12</v>
      </c>
    </row>
    <row r="66" spans="1:7" ht="16.5" customHeight="1">
      <c r="A66" s="168" t="s">
        <v>221</v>
      </c>
      <c r="B66" s="164"/>
      <c r="C66" s="165">
        <v>43236.39</v>
      </c>
      <c r="D66" s="165">
        <v>0</v>
      </c>
      <c r="E66" s="165">
        <v>43236.39</v>
      </c>
      <c r="F66" s="165">
        <v>0</v>
      </c>
      <c r="G66" s="165">
        <v>0</v>
      </c>
    </row>
    <row r="67" spans="1:7" ht="16.5" customHeight="1">
      <c r="A67" s="169" t="s">
        <v>222</v>
      </c>
      <c r="B67" s="163"/>
      <c r="C67" s="165">
        <v>53218.53</v>
      </c>
      <c r="D67" s="165">
        <v>0</v>
      </c>
      <c r="E67" s="165">
        <v>53218.53</v>
      </c>
      <c r="F67" s="165">
        <v>0</v>
      </c>
      <c r="G67" s="165">
        <v>0</v>
      </c>
    </row>
    <row r="68" spans="1:7" ht="16.5" customHeight="1">
      <c r="A68" s="168" t="s">
        <v>223</v>
      </c>
      <c r="B68" s="164"/>
      <c r="C68" s="165">
        <v>50664.00000000001</v>
      </c>
      <c r="D68" s="165">
        <v>0</v>
      </c>
      <c r="E68" s="165">
        <v>50664</v>
      </c>
      <c r="F68" s="165">
        <v>0</v>
      </c>
      <c r="G68" s="165">
        <v>0</v>
      </c>
    </row>
    <row r="69" spans="1:7" ht="16.5" customHeight="1">
      <c r="A69" s="168" t="s">
        <v>224</v>
      </c>
      <c r="B69" s="164"/>
      <c r="C69" s="165">
        <v>17622.96</v>
      </c>
      <c r="D69" s="165">
        <v>5.684341886080801E-13</v>
      </c>
      <c r="E69" s="165">
        <v>17622.96</v>
      </c>
      <c r="F69" s="165">
        <v>-5.684341886080801E-13</v>
      </c>
      <c r="G69" s="165">
        <v>-5.684341886080801E-13</v>
      </c>
    </row>
    <row r="70" spans="1:7" ht="16.5" customHeight="1">
      <c r="A70" s="169" t="s">
        <v>225</v>
      </c>
      <c r="B70" s="163"/>
      <c r="C70" s="165">
        <v>38861.52</v>
      </c>
      <c r="D70" s="165">
        <v>0</v>
      </c>
      <c r="E70" s="165">
        <v>38861.52</v>
      </c>
      <c r="F70" s="165">
        <v>0</v>
      </c>
      <c r="G70" s="165">
        <v>0</v>
      </c>
    </row>
    <row r="71" spans="1:7" ht="16.5" customHeight="1">
      <c r="A71" s="168" t="s">
        <v>226</v>
      </c>
      <c r="B71" s="164"/>
      <c r="C71" s="165">
        <v>52599.21</v>
      </c>
      <c r="D71" s="165">
        <v>0</v>
      </c>
      <c r="E71" s="165">
        <v>52599.21000000001</v>
      </c>
      <c r="F71" s="165">
        <v>0</v>
      </c>
      <c r="G71" s="165">
        <v>0</v>
      </c>
    </row>
    <row r="72" spans="1:7" ht="16.5" customHeight="1">
      <c r="A72" s="168" t="s">
        <v>227</v>
      </c>
      <c r="B72" s="164"/>
      <c r="C72" s="165">
        <v>80485.88</v>
      </c>
      <c r="D72" s="165">
        <v>-1.8189894035458565E-12</v>
      </c>
      <c r="E72" s="165">
        <v>80485.88</v>
      </c>
      <c r="F72" s="165">
        <v>1.8189894035458565E-12</v>
      </c>
      <c r="G72" s="165">
        <v>1.8189894035458565E-12</v>
      </c>
    </row>
    <row r="73" spans="1:7" ht="16.5" customHeight="1">
      <c r="A73" s="169" t="s">
        <v>228</v>
      </c>
      <c r="B73" s="163"/>
      <c r="C73" s="165">
        <v>39119.44</v>
      </c>
      <c r="D73" s="165">
        <v>0</v>
      </c>
      <c r="E73" s="165">
        <v>39119.44</v>
      </c>
      <c r="F73" s="165">
        <v>0</v>
      </c>
      <c r="G73" s="165">
        <v>0</v>
      </c>
    </row>
    <row r="74" spans="1:7" ht="16.5" customHeight="1">
      <c r="A74" s="168" t="s">
        <v>229</v>
      </c>
      <c r="B74" s="164"/>
      <c r="C74" s="165">
        <v>62662.560000000005</v>
      </c>
      <c r="D74" s="165">
        <v>0</v>
      </c>
      <c r="E74" s="165">
        <v>62662.56</v>
      </c>
      <c r="F74" s="165">
        <v>0</v>
      </c>
      <c r="G74" s="165">
        <v>0</v>
      </c>
    </row>
    <row r="75" spans="1:7" ht="16.5" customHeight="1">
      <c r="A75" s="168" t="s">
        <v>230</v>
      </c>
      <c r="B75" s="164"/>
      <c r="C75" s="165">
        <v>45719.17</v>
      </c>
      <c r="D75" s="165">
        <v>0</v>
      </c>
      <c r="E75" s="165">
        <v>45719.17</v>
      </c>
      <c r="F75" s="165">
        <v>0</v>
      </c>
      <c r="G75" s="165">
        <v>0</v>
      </c>
    </row>
    <row r="76" spans="1:7" ht="16.5" customHeight="1">
      <c r="A76" s="169" t="s">
        <v>231</v>
      </c>
      <c r="B76" s="163"/>
      <c r="C76" s="165">
        <v>42227.98</v>
      </c>
      <c r="D76" s="165">
        <v>9.094947017729282E-13</v>
      </c>
      <c r="E76" s="165">
        <v>42227.98</v>
      </c>
      <c r="F76" s="165">
        <v>-9.094947017729282E-13</v>
      </c>
      <c r="G76" s="165">
        <v>-9.094947017729282E-13</v>
      </c>
    </row>
    <row r="77" spans="1:7" ht="16.5" customHeight="1">
      <c r="A77" s="168" t="s">
        <v>232</v>
      </c>
      <c r="B77" s="164"/>
      <c r="C77" s="165">
        <v>14791.39</v>
      </c>
      <c r="D77" s="165">
        <v>0</v>
      </c>
      <c r="E77" s="165">
        <v>14791.39</v>
      </c>
      <c r="F77" s="165">
        <v>0</v>
      </c>
      <c r="G77" s="165">
        <v>0</v>
      </c>
    </row>
    <row r="78" spans="1:7" ht="16.5" customHeight="1">
      <c r="A78" s="168" t="s">
        <v>233</v>
      </c>
      <c r="B78" s="164"/>
      <c r="C78" s="165">
        <v>73226.78</v>
      </c>
      <c r="D78" s="165">
        <v>0</v>
      </c>
      <c r="E78" s="165">
        <v>73226.78</v>
      </c>
      <c r="F78" s="165">
        <v>0</v>
      </c>
      <c r="G78" s="165">
        <v>0</v>
      </c>
    </row>
    <row r="79" spans="1:7" ht="16.5" customHeight="1">
      <c r="A79" s="169" t="s">
        <v>234</v>
      </c>
      <c r="B79" s="163"/>
      <c r="C79" s="165">
        <v>17751.320000000003</v>
      </c>
      <c r="D79" s="165">
        <v>0</v>
      </c>
      <c r="E79" s="165">
        <v>17751.32</v>
      </c>
      <c r="F79" s="165">
        <v>3.069544618483633E-12</v>
      </c>
      <c r="G79" s="165">
        <v>3.069544618483633E-12</v>
      </c>
    </row>
    <row r="80" spans="1:7" ht="16.5" customHeight="1">
      <c r="A80" s="168" t="s">
        <v>235</v>
      </c>
      <c r="B80" s="164"/>
      <c r="C80" s="165">
        <v>60721.9</v>
      </c>
      <c r="D80" s="165">
        <v>0</v>
      </c>
      <c r="E80" s="165">
        <v>60721.899999999994</v>
      </c>
      <c r="F80" s="165">
        <v>0</v>
      </c>
      <c r="G80" s="165">
        <v>0</v>
      </c>
    </row>
    <row r="81" spans="1:7" ht="16.5" customHeight="1">
      <c r="A81" s="168" t="s">
        <v>236</v>
      </c>
      <c r="B81" s="164"/>
      <c r="C81" s="165">
        <v>68818.43000000001</v>
      </c>
      <c r="D81" s="165">
        <v>0</v>
      </c>
      <c r="E81" s="165">
        <v>68664.33</v>
      </c>
      <c r="F81" s="165">
        <v>154.1</v>
      </c>
      <c r="G81" s="165">
        <v>154.1</v>
      </c>
    </row>
    <row r="82" spans="1:7" ht="16.5" customHeight="1">
      <c r="A82" s="169" t="s">
        <v>237</v>
      </c>
      <c r="B82" s="163"/>
      <c r="C82" s="165">
        <v>33398.92999999999</v>
      </c>
      <c r="D82" s="165">
        <v>-3.979039320256561E-13</v>
      </c>
      <c r="E82" s="165">
        <v>33398.93</v>
      </c>
      <c r="F82" s="165">
        <v>3.979039320256561E-13</v>
      </c>
      <c r="G82" s="165">
        <v>3.979039320256561E-13</v>
      </c>
    </row>
    <row r="83" spans="1:7" ht="16.5" customHeight="1">
      <c r="A83" s="168" t="s">
        <v>238</v>
      </c>
      <c r="B83" s="164"/>
      <c r="C83" s="165">
        <v>78719.26000000001</v>
      </c>
      <c r="D83" s="165">
        <v>0</v>
      </c>
      <c r="E83" s="165">
        <v>78719.26</v>
      </c>
      <c r="F83" s="165">
        <v>0</v>
      </c>
      <c r="G83" s="165">
        <v>0</v>
      </c>
    </row>
    <row r="84" spans="1:7" ht="16.5" customHeight="1">
      <c r="A84" s="168" t="s">
        <v>239</v>
      </c>
      <c r="B84" s="164"/>
      <c r="C84" s="165">
        <v>44679.850000000006</v>
      </c>
      <c r="D84" s="165">
        <v>0</v>
      </c>
      <c r="E84" s="165">
        <v>44679.85</v>
      </c>
      <c r="F84" s="165">
        <v>4.547473508864641E-12</v>
      </c>
      <c r="G84" s="165">
        <v>4.547473508864641E-12</v>
      </c>
    </row>
    <row r="85" spans="1:7" ht="16.5" customHeight="1">
      <c r="A85" s="169" t="s">
        <v>240</v>
      </c>
      <c r="B85" s="163"/>
      <c r="C85" s="165">
        <v>44701.32000000001</v>
      </c>
      <c r="D85" s="165">
        <v>9.094947017729282E-13</v>
      </c>
      <c r="E85" s="165">
        <v>44701.32</v>
      </c>
      <c r="F85" s="165">
        <v>-9.094947017729282E-13</v>
      </c>
      <c r="G85" s="165">
        <v>-9.094947017729282E-13</v>
      </c>
    </row>
    <row r="86" spans="1:7" ht="16.5" customHeight="1">
      <c r="A86" s="168" t="s">
        <v>241</v>
      </c>
      <c r="B86" s="164"/>
      <c r="C86" s="165">
        <v>54915.98</v>
      </c>
      <c r="D86" s="165">
        <v>2.3288038164537284E-12</v>
      </c>
      <c r="E86" s="165">
        <v>54915.98</v>
      </c>
      <c r="F86" s="165">
        <v>7.275957614183426E-12</v>
      </c>
      <c r="G86" s="165">
        <v>7.275957614183426E-12</v>
      </c>
    </row>
    <row r="87" spans="1:7" ht="16.5" customHeight="1">
      <c r="A87" s="168" t="s">
        <v>242</v>
      </c>
      <c r="B87" s="164"/>
      <c r="C87" s="165">
        <v>57789.63</v>
      </c>
      <c r="D87" s="165">
        <v>1068</v>
      </c>
      <c r="E87" s="165">
        <v>56721.63</v>
      </c>
      <c r="F87" s="165">
        <v>0</v>
      </c>
      <c r="G87" s="165">
        <v>0</v>
      </c>
    </row>
    <row r="88" spans="1:7" ht="16.5" customHeight="1">
      <c r="A88" s="169" t="s">
        <v>243</v>
      </c>
      <c r="B88" s="163"/>
      <c r="C88" s="165">
        <v>48202.26</v>
      </c>
      <c r="D88" s="165">
        <v>0</v>
      </c>
      <c r="E88" s="165">
        <v>48202.259999999995</v>
      </c>
      <c r="F88" s="165">
        <v>0</v>
      </c>
      <c r="G88" s="165">
        <v>0</v>
      </c>
    </row>
    <row r="89" spans="1:7" ht="16.5" customHeight="1">
      <c r="A89" s="168" t="s">
        <v>244</v>
      </c>
      <c r="B89" s="164"/>
      <c r="C89" s="165">
        <v>38413.100000000006</v>
      </c>
      <c r="D89" s="165">
        <v>0</v>
      </c>
      <c r="E89" s="165">
        <v>38413.100000000006</v>
      </c>
      <c r="F89" s="165">
        <v>0</v>
      </c>
      <c r="G89" s="165">
        <v>0</v>
      </c>
    </row>
    <row r="90" spans="1:7" ht="16.5" customHeight="1">
      <c r="A90" s="168" t="s">
        <v>245</v>
      </c>
      <c r="B90" s="164"/>
      <c r="C90" s="165">
        <v>10045.620000000003</v>
      </c>
      <c r="D90" s="165">
        <v>0</v>
      </c>
      <c r="E90" s="165">
        <v>10045.62</v>
      </c>
      <c r="F90" s="165">
        <v>1.8189894035458565E-12</v>
      </c>
      <c r="G90" s="165">
        <v>1.8189894035458565E-12</v>
      </c>
    </row>
    <row r="91" spans="1:7" ht="16.5" customHeight="1">
      <c r="A91" s="169" t="s">
        <v>246</v>
      </c>
      <c r="B91" s="163"/>
      <c r="C91" s="165">
        <v>40774.829999999994</v>
      </c>
      <c r="D91" s="165">
        <v>1.3642420526593924E-12</v>
      </c>
      <c r="E91" s="165">
        <v>40774.83</v>
      </c>
      <c r="F91" s="165">
        <v>-5.4569682106375694E-12</v>
      </c>
      <c r="G91" s="165">
        <v>-5.4569682106375694E-12</v>
      </c>
    </row>
    <row r="92" spans="1:7" ht="16.5" customHeight="1">
      <c r="A92" s="168" t="s">
        <v>247</v>
      </c>
      <c r="B92" s="164"/>
      <c r="C92" s="165">
        <v>19186.61</v>
      </c>
      <c r="D92" s="165">
        <v>9.094947017729282E-13</v>
      </c>
      <c r="E92" s="165">
        <v>19186.61</v>
      </c>
      <c r="F92" s="165">
        <v>-9.094947017729282E-13</v>
      </c>
      <c r="G92" s="165">
        <v>-9.094947017729282E-13</v>
      </c>
    </row>
    <row r="93" spans="1:7" ht="16.5" customHeight="1">
      <c r="A93" s="168" t="s">
        <v>248</v>
      </c>
      <c r="B93" s="164"/>
      <c r="C93" s="165">
        <v>4519.5</v>
      </c>
      <c r="D93" s="165">
        <v>0</v>
      </c>
      <c r="E93" s="165">
        <v>4519.5</v>
      </c>
      <c r="F93" s="165">
        <v>0</v>
      </c>
      <c r="G93" s="165">
        <v>0</v>
      </c>
    </row>
    <row r="94" spans="1:7" ht="16.5" customHeight="1">
      <c r="A94" s="169" t="s">
        <v>249</v>
      </c>
      <c r="B94" s="163"/>
      <c r="C94" s="165">
        <v>0</v>
      </c>
      <c r="D94" s="165" t="s">
        <v>14</v>
      </c>
      <c r="E94" s="165" t="s">
        <v>14</v>
      </c>
      <c r="F94" s="165">
        <v>0</v>
      </c>
      <c r="G94" s="16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36">
      <selection activeCell="C4" sqref="C4"/>
    </sheetView>
  </sheetViews>
  <sheetFormatPr defaultColWidth="9.140625" defaultRowHeight="12.75" outlineLevelRow="2"/>
  <cols>
    <col min="1" max="1" width="40.8515625" style="0" customWidth="1"/>
    <col min="2" max="2" width="9.140625" style="0" bestFit="1" customWidth="1"/>
    <col min="3" max="3" width="13.28125" style="0" bestFit="1" customWidth="1"/>
    <col min="4" max="4" width="11.00390625" style="0" bestFit="1" customWidth="1"/>
    <col min="5" max="5" width="10.7109375" style="0" customWidth="1"/>
    <col min="6" max="6" width="13.421875" style="0" customWidth="1"/>
    <col min="7" max="7" width="14.8515625" style="0" customWidth="1"/>
    <col min="8" max="8" width="11.7109375" style="0" customWidth="1"/>
    <col min="10" max="10" width="10.140625" style="0" bestFit="1" customWidth="1"/>
  </cols>
  <sheetData>
    <row r="1" spans="1:15" s="16" customFormat="1" ht="33.75">
      <c r="A1" s="37" t="s">
        <v>5</v>
      </c>
      <c r="B1" s="38" t="s">
        <v>155</v>
      </c>
      <c r="C1" s="48" t="s">
        <v>6</v>
      </c>
      <c r="D1" s="48" t="s">
        <v>7</v>
      </c>
      <c r="E1" s="48" t="s">
        <v>8</v>
      </c>
      <c r="F1" s="48" t="s">
        <v>9</v>
      </c>
      <c r="G1" s="48" t="s">
        <v>10</v>
      </c>
      <c r="H1" s="49" t="s">
        <v>11</v>
      </c>
      <c r="I1" s="98"/>
      <c r="J1" s="48" t="s">
        <v>6</v>
      </c>
      <c r="K1" s="48" t="s">
        <v>7</v>
      </c>
      <c r="L1" s="48" t="s">
        <v>8</v>
      </c>
      <c r="M1" s="48" t="s">
        <v>9</v>
      </c>
      <c r="N1" s="48" t="s">
        <v>10</v>
      </c>
      <c r="O1" s="49" t="s">
        <v>11</v>
      </c>
    </row>
    <row r="2" spans="1:15" ht="12.75" hidden="1" outlineLevel="2">
      <c r="A2" s="161" t="s">
        <v>29</v>
      </c>
      <c r="B2" s="14" t="s">
        <v>13</v>
      </c>
      <c r="C2" s="142">
        <v>-927</v>
      </c>
      <c r="D2" s="6">
        <v>-927</v>
      </c>
      <c r="E2" s="142" t="s">
        <v>14</v>
      </c>
      <c r="F2" s="6">
        <v>0</v>
      </c>
      <c r="G2" s="6" t="s">
        <v>14</v>
      </c>
      <c r="H2" s="6">
        <v>0</v>
      </c>
      <c r="J2" s="159">
        <f aca="true" t="shared" si="0" ref="J2:O2">SUM(C2:C3)</f>
        <v>48573.51</v>
      </c>
      <c r="K2" s="159">
        <f t="shared" si="0"/>
        <v>0</v>
      </c>
      <c r="L2" s="159">
        <f t="shared" si="0"/>
        <v>48573.51</v>
      </c>
      <c r="M2" s="159">
        <f t="shared" si="0"/>
        <v>0</v>
      </c>
      <c r="N2" s="159">
        <f t="shared" si="0"/>
        <v>0</v>
      </c>
      <c r="O2" s="159">
        <f t="shared" si="0"/>
        <v>0</v>
      </c>
    </row>
    <row r="3" spans="1:17" ht="12.75" hidden="1" outlineLevel="2">
      <c r="A3" s="5" t="s">
        <v>29</v>
      </c>
      <c r="B3" s="14" t="s">
        <v>30</v>
      </c>
      <c r="C3" s="6">
        <v>49500.51</v>
      </c>
      <c r="D3" s="6">
        <v>927</v>
      </c>
      <c r="E3" s="6">
        <v>48573.51</v>
      </c>
      <c r="F3" s="6">
        <v>0</v>
      </c>
      <c r="G3" s="6" t="s">
        <v>14</v>
      </c>
      <c r="H3" s="6">
        <v>0</v>
      </c>
      <c r="J3" s="6">
        <v>50196.68000000001</v>
      </c>
      <c r="K3" s="6">
        <v>0</v>
      </c>
      <c r="L3" s="6">
        <v>50196.68</v>
      </c>
      <c r="M3" s="6">
        <v>0</v>
      </c>
      <c r="N3" s="6" t="s">
        <v>14</v>
      </c>
      <c r="O3" s="6">
        <v>0</v>
      </c>
      <c r="P3" s="159"/>
      <c r="Q3" s="159"/>
    </row>
    <row r="4" spans="1:17" ht="12.75" outlineLevel="1" collapsed="1">
      <c r="A4" s="172" t="s">
        <v>157</v>
      </c>
      <c r="B4" s="14"/>
      <c r="C4" s="6">
        <f aca="true" t="shared" si="1" ref="C4:H4">SUBTOTAL(9,C2:C3)</f>
        <v>48573.51</v>
      </c>
      <c r="D4" s="6">
        <f t="shared" si="1"/>
        <v>0</v>
      </c>
      <c r="E4" s="6">
        <f t="shared" si="1"/>
        <v>48573.51</v>
      </c>
      <c r="F4" s="6">
        <f t="shared" si="1"/>
        <v>0</v>
      </c>
      <c r="G4" s="6">
        <f t="shared" si="1"/>
        <v>0</v>
      </c>
      <c r="H4" s="6">
        <f t="shared" si="1"/>
        <v>0</v>
      </c>
      <c r="J4" s="6"/>
      <c r="K4" s="6"/>
      <c r="L4" s="6"/>
      <c r="M4" s="6"/>
      <c r="N4" s="6"/>
      <c r="O4" s="6"/>
      <c r="P4" s="159"/>
      <c r="Q4" s="159"/>
    </row>
    <row r="5" spans="1:15" ht="12.75" hidden="1" outlineLevel="2">
      <c r="A5" s="5" t="s">
        <v>31</v>
      </c>
      <c r="B5" s="14" t="s">
        <v>30</v>
      </c>
      <c r="C5" s="6">
        <v>50196.68000000001</v>
      </c>
      <c r="D5" s="6">
        <v>0</v>
      </c>
      <c r="E5" s="6">
        <v>50196.68</v>
      </c>
      <c r="F5" s="6">
        <v>0</v>
      </c>
      <c r="G5" s="6" t="s">
        <v>14</v>
      </c>
      <c r="H5" s="6">
        <v>0</v>
      </c>
      <c r="J5" s="159">
        <f aca="true" t="shared" si="2" ref="J5:O5">SUM(C7:C8)</f>
        <v>33225.32000000001</v>
      </c>
      <c r="K5" s="159">
        <f t="shared" si="2"/>
        <v>0</v>
      </c>
      <c r="L5" s="159">
        <f t="shared" si="2"/>
        <v>33225.32</v>
      </c>
      <c r="M5" s="159">
        <f t="shared" si="2"/>
        <v>7.275957614183426E-12</v>
      </c>
      <c r="N5" s="159">
        <f t="shared" si="2"/>
        <v>0</v>
      </c>
      <c r="O5" s="159">
        <f t="shared" si="2"/>
        <v>7.275957614183426E-12</v>
      </c>
    </row>
    <row r="6" spans="1:15" ht="12.75" outlineLevel="1" collapsed="1">
      <c r="A6" s="172" t="s">
        <v>158</v>
      </c>
      <c r="B6" s="14"/>
      <c r="C6" s="6">
        <f aca="true" t="shared" si="3" ref="C6:H6">SUBTOTAL(9,C5:C5)</f>
        <v>50196.68000000001</v>
      </c>
      <c r="D6" s="6">
        <f t="shared" si="3"/>
        <v>0</v>
      </c>
      <c r="E6" s="6">
        <f t="shared" si="3"/>
        <v>50196.68</v>
      </c>
      <c r="F6" s="6">
        <f t="shared" si="3"/>
        <v>0</v>
      </c>
      <c r="G6" s="6">
        <f t="shared" si="3"/>
        <v>0</v>
      </c>
      <c r="H6" s="6">
        <f t="shared" si="3"/>
        <v>0</v>
      </c>
      <c r="J6" s="159"/>
      <c r="K6" s="159"/>
      <c r="L6" s="159"/>
      <c r="M6" s="159"/>
      <c r="N6" s="159"/>
      <c r="O6" s="159"/>
    </row>
    <row r="7" spans="1:15" ht="12.75" hidden="1" outlineLevel="2">
      <c r="A7" s="5" t="s">
        <v>32</v>
      </c>
      <c r="B7" s="14" t="s">
        <v>13</v>
      </c>
      <c r="C7" s="6">
        <v>-300.75</v>
      </c>
      <c r="D7" s="6">
        <v>-300.75</v>
      </c>
      <c r="E7" s="6" t="s">
        <v>14</v>
      </c>
      <c r="F7" s="6">
        <v>0</v>
      </c>
      <c r="G7" s="6" t="s">
        <v>14</v>
      </c>
      <c r="H7" s="6">
        <v>0</v>
      </c>
      <c r="J7" s="6">
        <v>67841.14</v>
      </c>
      <c r="K7" s="6">
        <v>0</v>
      </c>
      <c r="L7" s="6">
        <v>67841.14</v>
      </c>
      <c r="M7" s="6">
        <v>0</v>
      </c>
      <c r="N7" s="6" t="s">
        <v>14</v>
      </c>
      <c r="O7" s="6">
        <v>0</v>
      </c>
    </row>
    <row r="8" spans="1:15" ht="12.75" hidden="1" outlineLevel="2">
      <c r="A8" s="5" t="s">
        <v>32</v>
      </c>
      <c r="B8" s="14" t="s">
        <v>30</v>
      </c>
      <c r="C8" s="6">
        <v>33526.07000000001</v>
      </c>
      <c r="D8" s="6">
        <v>300.75</v>
      </c>
      <c r="E8" s="6">
        <v>33225.32</v>
      </c>
      <c r="F8" s="6">
        <v>7.275957614183426E-12</v>
      </c>
      <c r="G8" s="6" t="s">
        <v>14</v>
      </c>
      <c r="H8" s="6">
        <v>7.275957614183426E-12</v>
      </c>
      <c r="J8" s="159">
        <f aca="true" t="shared" si="4" ref="J8:O8">SUM(C12:C13)</f>
        <v>69312.06</v>
      </c>
      <c r="K8" s="159">
        <f t="shared" si="4"/>
        <v>0</v>
      </c>
      <c r="L8" s="159">
        <f t="shared" si="4"/>
        <v>69312.06</v>
      </c>
      <c r="M8" s="159">
        <f t="shared" si="4"/>
        <v>3.637978807091713E-12</v>
      </c>
      <c r="N8" s="159">
        <f t="shared" si="4"/>
        <v>0</v>
      </c>
      <c r="O8" s="159">
        <f t="shared" si="4"/>
        <v>3.637978807091713E-12</v>
      </c>
    </row>
    <row r="9" spans="1:15" ht="12.75" outlineLevel="1" collapsed="1">
      <c r="A9" s="172" t="s">
        <v>159</v>
      </c>
      <c r="B9" s="14"/>
      <c r="C9" s="6">
        <f aca="true" t="shared" si="5" ref="C9:H9">SUBTOTAL(9,C7:C8)</f>
        <v>33225.32000000001</v>
      </c>
      <c r="D9" s="6">
        <f t="shared" si="5"/>
        <v>0</v>
      </c>
      <c r="E9" s="6">
        <f t="shared" si="5"/>
        <v>33225.32</v>
      </c>
      <c r="F9" s="6">
        <f t="shared" si="5"/>
        <v>7.275957614183426E-12</v>
      </c>
      <c r="G9" s="6">
        <f t="shared" si="5"/>
        <v>0</v>
      </c>
      <c r="H9" s="6">
        <f t="shared" si="5"/>
        <v>7.275957614183426E-12</v>
      </c>
      <c r="J9" s="159"/>
      <c r="K9" s="159"/>
      <c r="L9" s="159"/>
      <c r="M9" s="159"/>
      <c r="N9" s="159"/>
      <c r="O9" s="159"/>
    </row>
    <row r="10" spans="1:15" ht="12.75" hidden="1" outlineLevel="2">
      <c r="A10" s="5" t="s">
        <v>33</v>
      </c>
      <c r="B10" s="14" t="s">
        <v>30</v>
      </c>
      <c r="C10" s="6">
        <v>67841.14</v>
      </c>
      <c r="D10" s="6">
        <v>0</v>
      </c>
      <c r="E10" s="6">
        <v>67841.14</v>
      </c>
      <c r="F10" s="6">
        <v>0</v>
      </c>
      <c r="G10" s="6" t="s">
        <v>14</v>
      </c>
      <c r="H10" s="6">
        <v>0</v>
      </c>
      <c r="J10" s="6">
        <v>51148.77</v>
      </c>
      <c r="K10" s="6">
        <v>0</v>
      </c>
      <c r="L10" s="6">
        <v>51148.77</v>
      </c>
      <c r="M10" s="6">
        <v>0</v>
      </c>
      <c r="N10" s="6" t="s">
        <v>14</v>
      </c>
      <c r="O10" s="6">
        <v>0</v>
      </c>
    </row>
    <row r="11" spans="1:15" ht="12.75" outlineLevel="1" collapsed="1">
      <c r="A11" s="172" t="s">
        <v>160</v>
      </c>
      <c r="B11" s="14"/>
      <c r="C11" s="6">
        <f aca="true" t="shared" si="6" ref="C11:H11">SUBTOTAL(9,C10:C10)</f>
        <v>67841.14</v>
      </c>
      <c r="D11" s="6">
        <f t="shared" si="6"/>
        <v>0</v>
      </c>
      <c r="E11" s="6">
        <f t="shared" si="6"/>
        <v>67841.14</v>
      </c>
      <c r="F11" s="6">
        <f t="shared" si="6"/>
        <v>0</v>
      </c>
      <c r="G11" s="6">
        <f t="shared" si="6"/>
        <v>0</v>
      </c>
      <c r="H11" s="6">
        <f t="shared" si="6"/>
        <v>0</v>
      </c>
      <c r="J11" s="6"/>
      <c r="K11" s="6"/>
      <c r="L11" s="6"/>
      <c r="M11" s="6"/>
      <c r="N11" s="6"/>
      <c r="O11" s="6"/>
    </row>
    <row r="12" spans="1:15" ht="12.75" hidden="1" outlineLevel="2">
      <c r="A12" s="5" t="s">
        <v>34</v>
      </c>
      <c r="B12" s="14" t="s">
        <v>13</v>
      </c>
      <c r="C12" s="6">
        <v>-2054.88</v>
      </c>
      <c r="D12" s="6">
        <v>-2054.88</v>
      </c>
      <c r="E12" s="6" t="s">
        <v>14</v>
      </c>
      <c r="F12" s="6">
        <v>0</v>
      </c>
      <c r="G12" s="6" t="s">
        <v>14</v>
      </c>
      <c r="H12" s="6">
        <v>0</v>
      </c>
      <c r="J12" s="6">
        <v>74381.69</v>
      </c>
      <c r="K12" s="6">
        <v>-1.8189894035458565E-12</v>
      </c>
      <c r="L12" s="6">
        <v>74381.69</v>
      </c>
      <c r="M12" s="6">
        <v>1.8189894035458565E-12</v>
      </c>
      <c r="N12" s="6" t="s">
        <v>14</v>
      </c>
      <c r="O12" s="6">
        <v>1.8189894035458565E-12</v>
      </c>
    </row>
    <row r="13" spans="1:15" ht="12.75" hidden="1" outlineLevel="2">
      <c r="A13" s="5" t="s">
        <v>34</v>
      </c>
      <c r="B13" s="14" t="s">
        <v>30</v>
      </c>
      <c r="C13" s="6">
        <v>71366.94</v>
      </c>
      <c r="D13" s="6">
        <v>2054.880000000001</v>
      </c>
      <c r="E13" s="6">
        <v>69312.06</v>
      </c>
      <c r="F13" s="6">
        <v>3.637978807091713E-12</v>
      </c>
      <c r="G13" s="6" t="s">
        <v>14</v>
      </c>
      <c r="H13" s="6">
        <v>3.637978807091713E-12</v>
      </c>
      <c r="J13" s="6">
        <v>70076.19</v>
      </c>
      <c r="K13" s="6">
        <v>-1.3642420526593924E-12</v>
      </c>
      <c r="L13" s="6">
        <v>70076.19</v>
      </c>
      <c r="M13" s="6">
        <v>1.3642420526593924E-12</v>
      </c>
      <c r="N13" s="6" t="s">
        <v>14</v>
      </c>
      <c r="O13" s="6">
        <v>1.3642420526593924E-12</v>
      </c>
    </row>
    <row r="14" spans="1:15" ht="12.75" outlineLevel="1" collapsed="1">
      <c r="A14" s="172" t="s">
        <v>161</v>
      </c>
      <c r="B14" s="14"/>
      <c r="C14" s="6">
        <f aca="true" t="shared" si="7" ref="C14:H14">SUBTOTAL(9,C12:C13)</f>
        <v>69312.06</v>
      </c>
      <c r="D14" s="6">
        <f t="shared" si="7"/>
        <v>0</v>
      </c>
      <c r="E14" s="6">
        <f t="shared" si="7"/>
        <v>69312.06</v>
      </c>
      <c r="F14" s="6">
        <f t="shared" si="7"/>
        <v>3.637978807091713E-12</v>
      </c>
      <c r="G14" s="6">
        <f t="shared" si="7"/>
        <v>0</v>
      </c>
      <c r="H14" s="6">
        <f t="shared" si="7"/>
        <v>3.637978807091713E-12</v>
      </c>
      <c r="J14" s="6"/>
      <c r="K14" s="6"/>
      <c r="L14" s="6"/>
      <c r="M14" s="6"/>
      <c r="N14" s="6"/>
      <c r="O14" s="6"/>
    </row>
    <row r="15" spans="1:15" ht="12.75" hidden="1" outlineLevel="2">
      <c r="A15" s="5" t="s">
        <v>35</v>
      </c>
      <c r="B15" s="14" t="s">
        <v>30</v>
      </c>
      <c r="C15" s="6">
        <v>51148.77</v>
      </c>
      <c r="D15" s="6">
        <v>0</v>
      </c>
      <c r="E15" s="6">
        <v>51148.77</v>
      </c>
      <c r="F15" s="6">
        <v>0</v>
      </c>
      <c r="G15" s="6" t="s">
        <v>14</v>
      </c>
      <c r="H15" s="6">
        <v>0</v>
      </c>
      <c r="J15" s="6">
        <v>52970.33</v>
      </c>
      <c r="K15" s="6">
        <v>-1.8189894035458565E-12</v>
      </c>
      <c r="L15" s="6">
        <v>52970.33</v>
      </c>
      <c r="M15" s="6">
        <v>1.8189894035458565E-12</v>
      </c>
      <c r="N15" s="6" t="s">
        <v>14</v>
      </c>
      <c r="O15" s="6">
        <v>1.8189894035458565E-12</v>
      </c>
    </row>
    <row r="16" spans="1:15" ht="12.75" outlineLevel="1" collapsed="1">
      <c r="A16" s="172" t="s">
        <v>162</v>
      </c>
      <c r="B16" s="14"/>
      <c r="C16" s="6">
        <f aca="true" t="shared" si="8" ref="C16:H16">SUBTOTAL(9,C15:C15)</f>
        <v>51148.77</v>
      </c>
      <c r="D16" s="6">
        <f t="shared" si="8"/>
        <v>0</v>
      </c>
      <c r="E16" s="6">
        <f t="shared" si="8"/>
        <v>51148.77</v>
      </c>
      <c r="F16" s="6">
        <f t="shared" si="8"/>
        <v>0</v>
      </c>
      <c r="G16" s="6">
        <f t="shared" si="8"/>
        <v>0</v>
      </c>
      <c r="H16" s="6">
        <f t="shared" si="8"/>
        <v>0</v>
      </c>
      <c r="J16" s="6"/>
      <c r="K16" s="6"/>
      <c r="L16" s="6"/>
      <c r="M16" s="6"/>
      <c r="N16" s="6"/>
      <c r="O16" s="6"/>
    </row>
    <row r="17" spans="1:15" ht="12.75" hidden="1" outlineLevel="2">
      <c r="A17" s="5" t="s">
        <v>36</v>
      </c>
      <c r="B17" s="14" t="s">
        <v>30</v>
      </c>
      <c r="C17" s="6">
        <v>74381.69</v>
      </c>
      <c r="D17" s="6">
        <v>-1.8189894035458565E-12</v>
      </c>
      <c r="E17" s="6">
        <v>74381.69</v>
      </c>
      <c r="F17" s="6">
        <v>1.8189894035458565E-12</v>
      </c>
      <c r="G17" s="6" t="s">
        <v>14</v>
      </c>
      <c r="H17" s="6">
        <v>1.8189894035458565E-12</v>
      </c>
      <c r="J17" s="6">
        <v>55128.86</v>
      </c>
      <c r="K17" s="6">
        <v>0</v>
      </c>
      <c r="L17" s="6">
        <v>55128.86</v>
      </c>
      <c r="M17" s="6">
        <v>0</v>
      </c>
      <c r="N17" s="6" t="s">
        <v>14</v>
      </c>
      <c r="O17" s="6">
        <v>0</v>
      </c>
    </row>
    <row r="18" spans="1:15" ht="12.75" outlineLevel="1" collapsed="1">
      <c r="A18" s="172" t="s">
        <v>163</v>
      </c>
      <c r="B18" s="14"/>
      <c r="C18" s="6">
        <f aca="true" t="shared" si="9" ref="C18:H18">SUBTOTAL(9,C17:C17)</f>
        <v>74381.69</v>
      </c>
      <c r="D18" s="6">
        <f t="shared" si="9"/>
        <v>-1.8189894035458565E-12</v>
      </c>
      <c r="E18" s="6">
        <f t="shared" si="9"/>
        <v>74381.69</v>
      </c>
      <c r="F18" s="6">
        <f t="shared" si="9"/>
        <v>1.8189894035458565E-12</v>
      </c>
      <c r="G18" s="6">
        <f t="shared" si="9"/>
        <v>0</v>
      </c>
      <c r="H18" s="6">
        <f t="shared" si="9"/>
        <v>1.8189894035458565E-12</v>
      </c>
      <c r="J18" s="6"/>
      <c r="K18" s="6"/>
      <c r="L18" s="6"/>
      <c r="M18" s="6"/>
      <c r="N18" s="6"/>
      <c r="O18" s="6"/>
    </row>
    <row r="19" spans="1:15" ht="12.75" hidden="1" outlineLevel="2">
      <c r="A19" s="5" t="s">
        <v>37</v>
      </c>
      <c r="B19" s="14" t="s">
        <v>30</v>
      </c>
      <c r="C19" s="6">
        <v>70076.19</v>
      </c>
      <c r="D19" s="6">
        <v>-1.3642420526593924E-12</v>
      </c>
      <c r="E19" s="6">
        <v>70076.19</v>
      </c>
      <c r="F19" s="6">
        <v>1.3642420526593924E-12</v>
      </c>
      <c r="G19" s="6" t="s">
        <v>14</v>
      </c>
      <c r="H19" s="6">
        <v>1.3642420526593924E-12</v>
      </c>
      <c r="J19" s="159">
        <f aca="true" t="shared" si="10" ref="J19:O19">SUM(C25:C26)</f>
        <v>55055.19</v>
      </c>
      <c r="K19" s="159">
        <f t="shared" si="10"/>
        <v>1.0231815394945443E-12</v>
      </c>
      <c r="L19" s="159">
        <f t="shared" si="10"/>
        <v>55055.19</v>
      </c>
      <c r="M19" s="159">
        <f t="shared" si="10"/>
        <v>-3.637978807091713E-12</v>
      </c>
      <c r="N19" s="159">
        <f t="shared" si="10"/>
        <v>0</v>
      </c>
      <c r="O19" s="159">
        <f t="shared" si="10"/>
        <v>-3.637978807091713E-12</v>
      </c>
    </row>
    <row r="20" spans="1:15" ht="12.75" outlineLevel="1" collapsed="1">
      <c r="A20" s="172" t="s">
        <v>164</v>
      </c>
      <c r="B20" s="14"/>
      <c r="C20" s="6">
        <f aca="true" t="shared" si="11" ref="C20:H20">SUBTOTAL(9,C19:C19)</f>
        <v>70076.19</v>
      </c>
      <c r="D20" s="6">
        <f t="shared" si="11"/>
        <v>-1.3642420526593924E-12</v>
      </c>
      <c r="E20" s="6">
        <f t="shared" si="11"/>
        <v>70076.19</v>
      </c>
      <c r="F20" s="6">
        <f t="shared" si="11"/>
        <v>1.3642420526593924E-12</v>
      </c>
      <c r="G20" s="6">
        <f t="shared" si="11"/>
        <v>0</v>
      </c>
      <c r="H20" s="6">
        <f t="shared" si="11"/>
        <v>1.3642420526593924E-12</v>
      </c>
      <c r="J20" s="159"/>
      <c r="K20" s="159"/>
      <c r="L20" s="159"/>
      <c r="M20" s="159"/>
      <c r="N20" s="159"/>
      <c r="O20" s="159"/>
    </row>
    <row r="21" spans="1:15" ht="12.75" hidden="1" outlineLevel="2">
      <c r="A21" s="5" t="s">
        <v>38</v>
      </c>
      <c r="B21" s="14" t="s">
        <v>30</v>
      </c>
      <c r="C21" s="6">
        <v>52970.33</v>
      </c>
      <c r="D21" s="6">
        <v>-1.8189894035458565E-12</v>
      </c>
      <c r="E21" s="6">
        <v>52970.33</v>
      </c>
      <c r="F21" s="6">
        <v>1.8189894035458565E-12</v>
      </c>
      <c r="G21" s="6" t="s">
        <v>14</v>
      </c>
      <c r="H21" s="6">
        <v>1.8189894035458565E-12</v>
      </c>
      <c r="J21" s="159">
        <f aca="true" t="shared" si="12" ref="J21:O21">SUM(C28:C29)</f>
        <v>60984.909999999996</v>
      </c>
      <c r="K21" s="159">
        <f t="shared" si="12"/>
        <v>12775</v>
      </c>
      <c r="L21" s="159">
        <f t="shared" si="12"/>
        <v>48209.91</v>
      </c>
      <c r="M21" s="159">
        <f t="shared" si="12"/>
        <v>-1.0913936421275139E-11</v>
      </c>
      <c r="N21" s="159">
        <f t="shared" si="12"/>
        <v>0</v>
      </c>
      <c r="O21" s="159">
        <f t="shared" si="12"/>
        <v>-1.0913936421275139E-11</v>
      </c>
    </row>
    <row r="22" spans="1:15" ht="12.75" outlineLevel="1" collapsed="1">
      <c r="A22" s="172" t="s">
        <v>165</v>
      </c>
      <c r="B22" s="14"/>
      <c r="C22" s="6">
        <f aca="true" t="shared" si="13" ref="C22:H22">SUBTOTAL(9,C21:C21)</f>
        <v>52970.33</v>
      </c>
      <c r="D22" s="6">
        <f t="shared" si="13"/>
        <v>-1.8189894035458565E-12</v>
      </c>
      <c r="E22" s="6">
        <f t="shared" si="13"/>
        <v>52970.33</v>
      </c>
      <c r="F22" s="6">
        <f t="shared" si="13"/>
        <v>1.8189894035458565E-12</v>
      </c>
      <c r="G22" s="6">
        <f t="shared" si="13"/>
        <v>0</v>
      </c>
      <c r="H22" s="6">
        <f t="shared" si="13"/>
        <v>1.8189894035458565E-12</v>
      </c>
      <c r="J22" s="159"/>
      <c r="K22" s="159"/>
      <c r="L22" s="159"/>
      <c r="M22" s="159"/>
      <c r="N22" s="159"/>
      <c r="O22" s="159"/>
    </row>
    <row r="23" spans="1:15" ht="12.75" hidden="1" outlineLevel="2">
      <c r="A23" s="5" t="s">
        <v>39</v>
      </c>
      <c r="B23" s="14" t="s">
        <v>30</v>
      </c>
      <c r="C23" s="6">
        <v>55128.86</v>
      </c>
      <c r="D23" s="6">
        <v>0</v>
      </c>
      <c r="E23" s="6">
        <v>55128.86</v>
      </c>
      <c r="F23" s="6">
        <v>0</v>
      </c>
      <c r="G23" s="6" t="s">
        <v>14</v>
      </c>
      <c r="H23" s="6">
        <v>0</v>
      </c>
      <c r="J23" s="6">
        <v>41661.71</v>
      </c>
      <c r="K23" s="6">
        <v>1.8189894035458565E-12</v>
      </c>
      <c r="L23" s="6">
        <v>41661.71000000001</v>
      </c>
      <c r="M23" s="6">
        <v>-1.8189894035458565E-12</v>
      </c>
      <c r="N23" s="6" t="s">
        <v>14</v>
      </c>
      <c r="O23" s="6">
        <v>-1.8189894035458565E-12</v>
      </c>
    </row>
    <row r="24" spans="1:15" ht="12.75" outlineLevel="1" collapsed="1">
      <c r="A24" s="172" t="s">
        <v>166</v>
      </c>
      <c r="B24" s="14"/>
      <c r="C24" s="6">
        <f aca="true" t="shared" si="14" ref="C24:H24">SUBTOTAL(9,C23:C23)</f>
        <v>55128.86</v>
      </c>
      <c r="D24" s="6">
        <f t="shared" si="14"/>
        <v>0</v>
      </c>
      <c r="E24" s="6">
        <f t="shared" si="14"/>
        <v>55128.86</v>
      </c>
      <c r="F24" s="6">
        <f t="shared" si="14"/>
        <v>0</v>
      </c>
      <c r="G24" s="6">
        <f t="shared" si="14"/>
        <v>0</v>
      </c>
      <c r="H24" s="6">
        <f t="shared" si="14"/>
        <v>0</v>
      </c>
      <c r="J24" s="6"/>
      <c r="K24" s="6"/>
      <c r="L24" s="6"/>
      <c r="M24" s="6"/>
      <c r="N24" s="6"/>
      <c r="O24" s="6"/>
    </row>
    <row r="25" spans="1:15" ht="12.75" hidden="1" outlineLevel="2">
      <c r="A25" s="5" t="s">
        <v>40</v>
      </c>
      <c r="B25" s="14" t="s">
        <v>13</v>
      </c>
      <c r="C25" s="6">
        <v>-203.88</v>
      </c>
      <c r="D25" s="6">
        <v>-203.88</v>
      </c>
      <c r="E25" s="6" t="s">
        <v>14</v>
      </c>
      <c r="F25" s="6">
        <v>0</v>
      </c>
      <c r="G25" s="6" t="s">
        <v>14</v>
      </c>
      <c r="H25" s="6">
        <v>0</v>
      </c>
      <c r="J25" s="159">
        <f aca="true" t="shared" si="15" ref="J25:O25">SUM(C33:C34)</f>
        <v>40170.170000000006</v>
      </c>
      <c r="K25" s="159">
        <f t="shared" si="15"/>
        <v>1.5916157281026244E-12</v>
      </c>
      <c r="L25" s="159">
        <f t="shared" si="15"/>
        <v>40170.17</v>
      </c>
      <c r="M25" s="159">
        <f t="shared" si="15"/>
        <v>3.637978807091713E-12</v>
      </c>
      <c r="N25" s="159">
        <f t="shared" si="15"/>
        <v>0</v>
      </c>
      <c r="O25" s="159">
        <f t="shared" si="15"/>
        <v>3.637978807091713E-12</v>
      </c>
    </row>
    <row r="26" spans="1:15" ht="12.75" hidden="1" outlineLevel="2">
      <c r="A26" s="5" t="s">
        <v>40</v>
      </c>
      <c r="B26" s="14" t="s">
        <v>30</v>
      </c>
      <c r="C26" s="6">
        <v>55259.07</v>
      </c>
      <c r="D26" s="6">
        <v>203.88000000000102</v>
      </c>
      <c r="E26" s="6">
        <v>55055.19</v>
      </c>
      <c r="F26" s="6">
        <v>-3.637978807091713E-12</v>
      </c>
      <c r="G26" s="6" t="s">
        <v>14</v>
      </c>
      <c r="H26" s="6">
        <v>-3.637978807091713E-12</v>
      </c>
      <c r="J26" s="159">
        <f aca="true" t="shared" si="16" ref="J26:O26">SUM(C36:C37)</f>
        <v>34257.7</v>
      </c>
      <c r="K26" s="159">
        <f t="shared" si="16"/>
        <v>0</v>
      </c>
      <c r="L26" s="159">
        <f t="shared" si="16"/>
        <v>34257.7</v>
      </c>
      <c r="M26" s="159">
        <f t="shared" si="16"/>
        <v>0</v>
      </c>
      <c r="N26" s="159">
        <f t="shared" si="16"/>
        <v>0</v>
      </c>
      <c r="O26" s="159">
        <f t="shared" si="16"/>
        <v>0</v>
      </c>
    </row>
    <row r="27" spans="1:15" ht="12.75" outlineLevel="1" collapsed="1">
      <c r="A27" s="172" t="s">
        <v>167</v>
      </c>
      <c r="B27" s="14"/>
      <c r="C27" s="6">
        <f aca="true" t="shared" si="17" ref="C27:H27">SUBTOTAL(9,C25:C26)</f>
        <v>55055.19</v>
      </c>
      <c r="D27" s="6">
        <f t="shared" si="17"/>
        <v>1.0231815394945443E-12</v>
      </c>
      <c r="E27" s="6">
        <f t="shared" si="17"/>
        <v>55055.19</v>
      </c>
      <c r="F27" s="6">
        <f t="shared" si="17"/>
        <v>-3.637978807091713E-12</v>
      </c>
      <c r="G27" s="6">
        <f t="shared" si="17"/>
        <v>0</v>
      </c>
      <c r="H27" s="6">
        <f t="shared" si="17"/>
        <v>-3.637978807091713E-12</v>
      </c>
      <c r="J27" s="159"/>
      <c r="K27" s="159"/>
      <c r="L27" s="159"/>
      <c r="M27" s="159"/>
      <c r="N27" s="159"/>
      <c r="O27" s="159"/>
    </row>
    <row r="28" spans="1:15" ht="12.75" hidden="1" outlineLevel="2">
      <c r="A28" s="5" t="s">
        <v>41</v>
      </c>
      <c r="B28" s="14" t="s">
        <v>13</v>
      </c>
      <c r="C28" s="6">
        <v>-781.88</v>
      </c>
      <c r="D28" s="6">
        <v>-781.88</v>
      </c>
      <c r="E28" s="6" t="s">
        <v>14</v>
      </c>
      <c r="F28" s="6">
        <v>0</v>
      </c>
      <c r="G28" s="6" t="s">
        <v>14</v>
      </c>
      <c r="H28" s="6">
        <v>0</v>
      </c>
      <c r="J28" s="159">
        <f aca="true" t="shared" si="18" ref="J28:O28">SUM(C39:C40)</f>
        <v>55574.03</v>
      </c>
      <c r="K28" s="159">
        <f t="shared" si="18"/>
        <v>2.1600499167107046E-12</v>
      </c>
      <c r="L28" s="159">
        <f t="shared" si="18"/>
        <v>55574.03</v>
      </c>
      <c r="M28" s="159">
        <f t="shared" si="18"/>
        <v>3.637978807091713E-12</v>
      </c>
      <c r="N28" s="159">
        <f t="shared" si="18"/>
        <v>0</v>
      </c>
      <c r="O28" s="159">
        <f t="shared" si="18"/>
        <v>3.637978807091713E-12</v>
      </c>
    </row>
    <row r="29" spans="1:15" ht="12.75" hidden="1" outlineLevel="2">
      <c r="A29" s="5" t="s">
        <v>41</v>
      </c>
      <c r="B29" s="14" t="s">
        <v>30</v>
      </c>
      <c r="C29" s="6">
        <v>61766.78999999999</v>
      </c>
      <c r="D29" s="6">
        <v>13556.88</v>
      </c>
      <c r="E29" s="6">
        <v>48209.91</v>
      </c>
      <c r="F29" s="6">
        <v>-1.0913936421275139E-11</v>
      </c>
      <c r="G29" s="6" t="s">
        <v>14</v>
      </c>
      <c r="H29" s="6">
        <v>-1.0913936421275139E-11</v>
      </c>
      <c r="J29" s="6">
        <v>67521.06</v>
      </c>
      <c r="K29" s="6">
        <v>0</v>
      </c>
      <c r="L29" s="6">
        <v>67521.06</v>
      </c>
      <c r="M29" s="6">
        <v>0</v>
      </c>
      <c r="N29" s="6" t="s">
        <v>14</v>
      </c>
      <c r="O29" s="6">
        <v>0</v>
      </c>
    </row>
    <row r="30" spans="1:15" ht="12.75" outlineLevel="1" collapsed="1">
      <c r="A30" s="172" t="s">
        <v>168</v>
      </c>
      <c r="B30" s="14"/>
      <c r="C30" s="6">
        <f aca="true" t="shared" si="19" ref="C30:H30">SUBTOTAL(9,C28:C29)</f>
        <v>60984.909999999996</v>
      </c>
      <c r="D30" s="6">
        <f t="shared" si="19"/>
        <v>12775</v>
      </c>
      <c r="E30" s="6">
        <f t="shared" si="19"/>
        <v>48209.91</v>
      </c>
      <c r="F30" s="6">
        <f t="shared" si="19"/>
        <v>-1.0913936421275139E-11</v>
      </c>
      <c r="G30" s="6">
        <f t="shared" si="19"/>
        <v>0</v>
      </c>
      <c r="H30" s="6">
        <f t="shared" si="19"/>
        <v>-1.0913936421275139E-11</v>
      </c>
      <c r="J30" s="6"/>
      <c r="K30" s="6"/>
      <c r="L30" s="6"/>
      <c r="M30" s="6"/>
      <c r="N30" s="6"/>
      <c r="O30" s="6"/>
    </row>
    <row r="31" spans="1:15" ht="12.75" hidden="1" outlineLevel="2">
      <c r="A31" s="5" t="s">
        <v>42</v>
      </c>
      <c r="B31" s="14" t="s">
        <v>30</v>
      </c>
      <c r="C31" s="6">
        <v>41661.71</v>
      </c>
      <c r="D31" s="6">
        <v>1.8189894035458565E-12</v>
      </c>
      <c r="E31" s="6">
        <v>41661.71000000001</v>
      </c>
      <c r="F31" s="6">
        <v>-1.8189894035458565E-12</v>
      </c>
      <c r="G31" s="6" t="s">
        <v>14</v>
      </c>
      <c r="H31" s="6">
        <v>-1.8189894035458565E-12</v>
      </c>
      <c r="J31" s="6">
        <v>16237.79</v>
      </c>
      <c r="K31" s="6">
        <v>0</v>
      </c>
      <c r="L31" s="6">
        <v>16237.79</v>
      </c>
      <c r="M31" s="6">
        <v>0</v>
      </c>
      <c r="N31" s="6" t="s">
        <v>14</v>
      </c>
      <c r="O31" s="6">
        <v>0</v>
      </c>
    </row>
    <row r="32" spans="1:15" ht="12.75" outlineLevel="1" collapsed="1">
      <c r="A32" s="172" t="s">
        <v>169</v>
      </c>
      <c r="B32" s="14"/>
      <c r="C32" s="6">
        <f aca="true" t="shared" si="20" ref="C32:H32">SUBTOTAL(9,C31:C31)</f>
        <v>41661.71</v>
      </c>
      <c r="D32" s="6">
        <f t="shared" si="20"/>
        <v>1.8189894035458565E-12</v>
      </c>
      <c r="E32" s="6">
        <f t="shared" si="20"/>
        <v>41661.71000000001</v>
      </c>
      <c r="F32" s="6">
        <f t="shared" si="20"/>
        <v>-1.8189894035458565E-12</v>
      </c>
      <c r="G32" s="6">
        <f t="shared" si="20"/>
        <v>0</v>
      </c>
      <c r="H32" s="6">
        <f t="shared" si="20"/>
        <v>-1.8189894035458565E-12</v>
      </c>
      <c r="J32" s="6"/>
      <c r="K32" s="6"/>
      <c r="L32" s="6"/>
      <c r="M32" s="6"/>
      <c r="N32" s="6"/>
      <c r="O32" s="6"/>
    </row>
    <row r="33" spans="1:15" ht="12.75" hidden="1" outlineLevel="2">
      <c r="A33" s="5" t="s">
        <v>43</v>
      </c>
      <c r="B33" s="14" t="s">
        <v>13</v>
      </c>
      <c r="C33" s="6">
        <v>-929.74</v>
      </c>
      <c r="D33" s="6">
        <v>-929.74</v>
      </c>
      <c r="E33" s="6" t="s">
        <v>14</v>
      </c>
      <c r="F33" s="6">
        <v>0</v>
      </c>
      <c r="G33" s="6" t="s">
        <v>14</v>
      </c>
      <c r="H33" s="6">
        <v>0</v>
      </c>
      <c r="J33" s="159">
        <f aca="true" t="shared" si="21" ref="J33:O33">SUM(C46:C47)</f>
        <v>54694.55</v>
      </c>
      <c r="K33" s="159">
        <f t="shared" si="21"/>
        <v>0</v>
      </c>
      <c r="L33" s="159">
        <f t="shared" si="21"/>
        <v>54694.55</v>
      </c>
      <c r="M33" s="159">
        <f t="shared" si="21"/>
        <v>-7.275957614183426E-12</v>
      </c>
      <c r="N33" s="159">
        <f t="shared" si="21"/>
        <v>0</v>
      </c>
      <c r="O33" s="159">
        <f t="shared" si="21"/>
        <v>-7.275957614183426E-12</v>
      </c>
    </row>
    <row r="34" spans="1:15" ht="12.75" hidden="1" outlineLevel="2">
      <c r="A34" s="5" t="s">
        <v>43</v>
      </c>
      <c r="B34" s="14" t="s">
        <v>30</v>
      </c>
      <c r="C34" s="6">
        <v>41099.91</v>
      </c>
      <c r="D34" s="6">
        <v>929.7400000000016</v>
      </c>
      <c r="E34" s="6">
        <v>40170.17</v>
      </c>
      <c r="F34" s="6">
        <v>3.637978807091713E-12</v>
      </c>
      <c r="G34" s="6" t="s">
        <v>14</v>
      </c>
      <c r="H34" s="6">
        <v>3.637978807091713E-12</v>
      </c>
      <c r="J34" s="159">
        <f aca="true" t="shared" si="22" ref="J34:O34">SUM(C49:C50)</f>
        <v>105516.12</v>
      </c>
      <c r="K34" s="159">
        <f t="shared" si="22"/>
        <v>206.7900000000027</v>
      </c>
      <c r="L34" s="159">
        <f t="shared" si="22"/>
        <v>105309.33</v>
      </c>
      <c r="M34" s="159">
        <f t="shared" si="22"/>
        <v>-9.094947017729282E-12</v>
      </c>
      <c r="N34" s="159">
        <f t="shared" si="22"/>
        <v>0</v>
      </c>
      <c r="O34" s="159">
        <f t="shared" si="22"/>
        <v>-9.094947017729282E-12</v>
      </c>
    </row>
    <row r="35" spans="1:15" ht="22.5" outlineLevel="1" collapsed="1">
      <c r="A35" s="172" t="s">
        <v>170</v>
      </c>
      <c r="B35" s="14"/>
      <c r="C35" s="6">
        <f aca="true" t="shared" si="23" ref="C35:H35">SUBTOTAL(9,C33:C34)</f>
        <v>40170.170000000006</v>
      </c>
      <c r="D35" s="6">
        <f t="shared" si="23"/>
        <v>1.5916157281026244E-12</v>
      </c>
      <c r="E35" s="6">
        <f t="shared" si="23"/>
        <v>40170.17</v>
      </c>
      <c r="F35" s="6">
        <f t="shared" si="23"/>
        <v>3.637978807091713E-12</v>
      </c>
      <c r="G35" s="6">
        <f t="shared" si="23"/>
        <v>0</v>
      </c>
      <c r="H35" s="6">
        <f t="shared" si="23"/>
        <v>3.637978807091713E-12</v>
      </c>
      <c r="J35" s="159"/>
      <c r="K35" s="159"/>
      <c r="L35" s="159"/>
      <c r="M35" s="159"/>
      <c r="N35" s="159"/>
      <c r="O35" s="159"/>
    </row>
    <row r="36" spans="1:15" ht="12.75" hidden="1" outlineLevel="2">
      <c r="A36" s="5" t="s">
        <v>44</v>
      </c>
      <c r="B36" s="14" t="s">
        <v>13</v>
      </c>
      <c r="C36" s="6">
        <v>-20995.61</v>
      </c>
      <c r="D36" s="6">
        <v>-20995.61</v>
      </c>
      <c r="E36" s="6" t="s">
        <v>14</v>
      </c>
      <c r="F36" s="6">
        <v>0</v>
      </c>
      <c r="G36" s="6" t="s">
        <v>14</v>
      </c>
      <c r="H36" s="6">
        <v>0</v>
      </c>
      <c r="J36" s="159">
        <f aca="true" t="shared" si="24" ref="J36:O36">SUM(C52:C53)</f>
        <v>11852.599999999997</v>
      </c>
      <c r="K36" s="159">
        <f t="shared" si="24"/>
        <v>0</v>
      </c>
      <c r="L36" s="159">
        <f t="shared" si="24"/>
        <v>11852.6</v>
      </c>
      <c r="M36" s="159">
        <f t="shared" si="24"/>
        <v>-3.183231456205249E-12</v>
      </c>
      <c r="N36" s="159">
        <f t="shared" si="24"/>
        <v>0</v>
      </c>
      <c r="O36" s="159">
        <f t="shared" si="24"/>
        <v>-3.183231456205249E-12</v>
      </c>
    </row>
    <row r="37" spans="1:15" ht="12.75" hidden="1" outlineLevel="2">
      <c r="A37" s="5" t="s">
        <v>44</v>
      </c>
      <c r="B37" s="14" t="s">
        <v>30</v>
      </c>
      <c r="C37" s="6">
        <v>55253.31</v>
      </c>
      <c r="D37" s="6">
        <v>20995.61</v>
      </c>
      <c r="E37" s="6">
        <v>34257.7</v>
      </c>
      <c r="F37" s="6">
        <v>0</v>
      </c>
      <c r="G37" s="6" t="s">
        <v>14</v>
      </c>
      <c r="H37" s="6">
        <v>0</v>
      </c>
      <c r="J37" s="159">
        <f aca="true" t="shared" si="25" ref="J37:O37">SUM(C55:C56)</f>
        <v>43418.43000000001</v>
      </c>
      <c r="K37" s="159">
        <f t="shared" si="25"/>
        <v>-2.3590018827235326E-12</v>
      </c>
      <c r="L37" s="159">
        <f t="shared" si="25"/>
        <v>33808.43000000001</v>
      </c>
      <c r="M37" s="159">
        <f t="shared" si="25"/>
        <v>9610.000000000002</v>
      </c>
      <c r="N37" s="159">
        <f t="shared" si="25"/>
        <v>0</v>
      </c>
      <c r="O37" s="159">
        <f t="shared" si="25"/>
        <v>9610.000000000002</v>
      </c>
    </row>
    <row r="38" spans="1:15" ht="12.75" outlineLevel="1" collapsed="1">
      <c r="A38" s="172" t="s">
        <v>171</v>
      </c>
      <c r="B38" s="14"/>
      <c r="C38" s="6">
        <f aca="true" t="shared" si="26" ref="C38:H38">SUBTOTAL(9,C36:C37)</f>
        <v>34257.7</v>
      </c>
      <c r="D38" s="6">
        <f t="shared" si="26"/>
        <v>0</v>
      </c>
      <c r="E38" s="6">
        <f t="shared" si="26"/>
        <v>34257.7</v>
      </c>
      <c r="F38" s="6">
        <f t="shared" si="26"/>
        <v>0</v>
      </c>
      <c r="G38" s="6">
        <f t="shared" si="26"/>
        <v>0</v>
      </c>
      <c r="H38" s="6">
        <f t="shared" si="26"/>
        <v>0</v>
      </c>
      <c r="J38" s="159"/>
      <c r="K38" s="159"/>
      <c r="L38" s="159"/>
      <c r="M38" s="159"/>
      <c r="N38" s="159"/>
      <c r="O38" s="159"/>
    </row>
    <row r="39" spans="1:15" ht="12.75" hidden="1" outlineLevel="2">
      <c r="A39" s="5" t="s">
        <v>45</v>
      </c>
      <c r="B39" s="14" t="s">
        <v>13</v>
      </c>
      <c r="C39" s="6">
        <v>-489.6</v>
      </c>
      <c r="D39" s="6">
        <v>-489.6</v>
      </c>
      <c r="E39" s="6" t="s">
        <v>14</v>
      </c>
      <c r="F39" s="6">
        <v>0</v>
      </c>
      <c r="G39" s="6" t="s">
        <v>14</v>
      </c>
      <c r="H39" s="6">
        <v>0</v>
      </c>
      <c r="J39" s="6">
        <v>32977.020000000004</v>
      </c>
      <c r="K39" s="6">
        <v>264.8999999999987</v>
      </c>
      <c r="L39" s="6">
        <v>32712.119999999995</v>
      </c>
      <c r="M39" s="6">
        <v>1.000444171950221E-11</v>
      </c>
      <c r="N39" s="6" t="s">
        <v>14</v>
      </c>
      <c r="O39" s="6">
        <v>1.000444171950221E-11</v>
      </c>
    </row>
    <row r="40" spans="1:15" ht="12.75" hidden="1" outlineLevel="2">
      <c r="A40" s="5" t="s">
        <v>45</v>
      </c>
      <c r="B40" s="14" t="s">
        <v>30</v>
      </c>
      <c r="C40" s="6">
        <v>56063.63</v>
      </c>
      <c r="D40" s="6">
        <v>489.6000000000022</v>
      </c>
      <c r="E40" s="6">
        <v>55574.03</v>
      </c>
      <c r="F40" s="6">
        <v>3.637978807091713E-12</v>
      </c>
      <c r="G40" s="6" t="s">
        <v>14</v>
      </c>
      <c r="H40" s="6">
        <v>3.637978807091713E-12</v>
      </c>
      <c r="J40" s="6">
        <v>30333.37000000001</v>
      </c>
      <c r="K40" s="6">
        <v>-6.821210263296962E-13</v>
      </c>
      <c r="L40" s="6">
        <v>30333.37</v>
      </c>
      <c r="M40" s="6">
        <v>6.821210263296962E-13</v>
      </c>
      <c r="N40" s="6" t="s">
        <v>14</v>
      </c>
      <c r="O40" s="6">
        <v>6.821210263296962E-13</v>
      </c>
    </row>
    <row r="41" spans="1:15" ht="12.75" outlineLevel="1" collapsed="1">
      <c r="A41" s="172" t="s">
        <v>172</v>
      </c>
      <c r="B41" s="14"/>
      <c r="C41" s="6">
        <f aca="true" t="shared" si="27" ref="C41:H41">SUBTOTAL(9,C39:C40)</f>
        <v>55574.03</v>
      </c>
      <c r="D41" s="6">
        <f t="shared" si="27"/>
        <v>2.1600499167107046E-12</v>
      </c>
      <c r="E41" s="6">
        <f t="shared" si="27"/>
        <v>55574.03</v>
      </c>
      <c r="F41" s="6">
        <f t="shared" si="27"/>
        <v>3.637978807091713E-12</v>
      </c>
      <c r="G41" s="6">
        <f t="shared" si="27"/>
        <v>0</v>
      </c>
      <c r="H41" s="6">
        <f t="shared" si="27"/>
        <v>3.637978807091713E-12</v>
      </c>
      <c r="J41" s="6"/>
      <c r="K41" s="6"/>
      <c r="L41" s="6"/>
      <c r="M41" s="6"/>
      <c r="N41" s="6"/>
      <c r="O41" s="6"/>
    </row>
    <row r="42" spans="1:15" ht="12.75" hidden="1" outlineLevel="2">
      <c r="A42" s="5" t="s">
        <v>46</v>
      </c>
      <c r="B42" s="14" t="s">
        <v>30</v>
      </c>
      <c r="C42" s="6">
        <v>67521.06</v>
      </c>
      <c r="D42" s="6">
        <v>0</v>
      </c>
      <c r="E42" s="6">
        <v>67521.06</v>
      </c>
      <c r="F42" s="6">
        <v>0</v>
      </c>
      <c r="G42" s="6" t="s">
        <v>14</v>
      </c>
      <c r="H42" s="6">
        <v>0</v>
      </c>
      <c r="J42" s="6">
        <v>106438.36</v>
      </c>
      <c r="K42" s="6">
        <v>0</v>
      </c>
      <c r="L42" s="6">
        <v>106438.36</v>
      </c>
      <c r="M42" s="6">
        <v>0</v>
      </c>
      <c r="N42" s="6" t="s">
        <v>14</v>
      </c>
      <c r="O42" s="6">
        <v>0</v>
      </c>
    </row>
    <row r="43" spans="1:15" ht="12.75" outlineLevel="1" collapsed="1">
      <c r="A43" s="172" t="s">
        <v>173</v>
      </c>
      <c r="B43" s="14"/>
      <c r="C43" s="6">
        <f aca="true" t="shared" si="28" ref="C43:H43">SUBTOTAL(9,C42:C42)</f>
        <v>67521.06</v>
      </c>
      <c r="D43" s="6">
        <f t="shared" si="28"/>
        <v>0</v>
      </c>
      <c r="E43" s="6">
        <f t="shared" si="28"/>
        <v>67521.06</v>
      </c>
      <c r="F43" s="6">
        <f t="shared" si="28"/>
        <v>0</v>
      </c>
      <c r="G43" s="6">
        <f t="shared" si="28"/>
        <v>0</v>
      </c>
      <c r="H43" s="6">
        <f t="shared" si="28"/>
        <v>0</v>
      </c>
      <c r="J43" s="6"/>
      <c r="K43" s="6"/>
      <c r="L43" s="6"/>
      <c r="M43" s="6"/>
      <c r="N43" s="6"/>
      <c r="O43" s="6"/>
    </row>
    <row r="44" spans="1:15" ht="12.75" hidden="1" outlineLevel="2">
      <c r="A44" s="5" t="s">
        <v>47</v>
      </c>
      <c r="B44" s="14" t="s">
        <v>30</v>
      </c>
      <c r="C44" s="6">
        <v>16237.79</v>
      </c>
      <c r="D44" s="6">
        <v>0</v>
      </c>
      <c r="E44" s="6">
        <v>16237.79</v>
      </c>
      <c r="F44" s="6">
        <v>0</v>
      </c>
      <c r="G44" s="6" t="s">
        <v>14</v>
      </c>
      <c r="H44" s="6">
        <v>0</v>
      </c>
      <c r="J44" s="159">
        <f aca="true" t="shared" si="29" ref="J44:O44">SUM(C64:C65)</f>
        <v>50933.69</v>
      </c>
      <c r="K44" s="159">
        <f t="shared" si="29"/>
        <v>0</v>
      </c>
      <c r="L44" s="159">
        <f t="shared" si="29"/>
        <v>50933.69</v>
      </c>
      <c r="M44" s="159">
        <f t="shared" si="29"/>
        <v>0</v>
      </c>
      <c r="N44" s="159">
        <f t="shared" si="29"/>
        <v>0</v>
      </c>
      <c r="O44" s="159">
        <f t="shared" si="29"/>
        <v>0</v>
      </c>
    </row>
    <row r="45" spans="1:15" ht="12.75" outlineLevel="1" collapsed="1">
      <c r="A45" s="172" t="s">
        <v>174</v>
      </c>
      <c r="B45" s="14"/>
      <c r="C45" s="6">
        <f aca="true" t="shared" si="30" ref="C45:H45">SUBTOTAL(9,C44:C44)</f>
        <v>16237.79</v>
      </c>
      <c r="D45" s="6">
        <f t="shared" si="30"/>
        <v>0</v>
      </c>
      <c r="E45" s="6">
        <f t="shared" si="30"/>
        <v>16237.79</v>
      </c>
      <c r="F45" s="6">
        <f t="shared" si="30"/>
        <v>0</v>
      </c>
      <c r="G45" s="6">
        <f t="shared" si="30"/>
        <v>0</v>
      </c>
      <c r="H45" s="6">
        <f t="shared" si="30"/>
        <v>0</v>
      </c>
      <c r="J45" s="159"/>
      <c r="K45" s="159"/>
      <c r="L45" s="159"/>
      <c r="M45" s="159"/>
      <c r="N45" s="159"/>
      <c r="O45" s="159"/>
    </row>
    <row r="46" spans="1:15" ht="12.75" hidden="1" outlineLevel="2">
      <c r="A46" s="5" t="s">
        <v>48</v>
      </c>
      <c r="B46" s="14" t="s">
        <v>13</v>
      </c>
      <c r="C46" s="6">
        <v>-250</v>
      </c>
      <c r="D46" s="6">
        <v>-250</v>
      </c>
      <c r="E46" s="6" t="s">
        <v>14</v>
      </c>
      <c r="F46" s="6">
        <v>0</v>
      </c>
      <c r="G46" s="6" t="s">
        <v>14</v>
      </c>
      <c r="H46" s="6">
        <v>0</v>
      </c>
      <c r="J46" s="6">
        <v>41352.520000000004</v>
      </c>
      <c r="K46" s="6">
        <v>0</v>
      </c>
      <c r="L46" s="6">
        <v>41352.520000000004</v>
      </c>
      <c r="M46" s="6">
        <v>0</v>
      </c>
      <c r="N46" s="6" t="s">
        <v>14</v>
      </c>
      <c r="O46" s="6">
        <v>0</v>
      </c>
    </row>
    <row r="47" spans="1:15" ht="12.75" hidden="1" outlineLevel="2">
      <c r="A47" s="5" t="s">
        <v>48</v>
      </c>
      <c r="B47" s="14" t="s">
        <v>30</v>
      </c>
      <c r="C47" s="6">
        <v>54944.55</v>
      </c>
      <c r="D47" s="6">
        <v>250</v>
      </c>
      <c r="E47" s="6">
        <v>54694.55</v>
      </c>
      <c r="F47" s="6">
        <v>-7.275957614183426E-12</v>
      </c>
      <c r="G47" s="6" t="s">
        <v>14</v>
      </c>
      <c r="H47" s="6">
        <v>-7.275957614183426E-12</v>
      </c>
      <c r="J47" s="159">
        <f aca="true" t="shared" si="31" ref="J47:O47">SUM(C69:C70)</f>
        <v>49253.33</v>
      </c>
      <c r="K47" s="159">
        <f t="shared" si="31"/>
        <v>0</v>
      </c>
      <c r="L47" s="159">
        <f t="shared" si="31"/>
        <v>49253.33</v>
      </c>
      <c r="M47" s="159">
        <f t="shared" si="31"/>
        <v>0</v>
      </c>
      <c r="N47" s="159">
        <f t="shared" si="31"/>
        <v>0</v>
      </c>
      <c r="O47" s="159">
        <f t="shared" si="31"/>
        <v>0</v>
      </c>
    </row>
    <row r="48" spans="1:15" ht="12.75" outlineLevel="1" collapsed="1">
      <c r="A48" s="172" t="s">
        <v>175</v>
      </c>
      <c r="B48" s="14"/>
      <c r="C48" s="6">
        <f aca="true" t="shared" si="32" ref="C48:H48">SUBTOTAL(9,C46:C47)</f>
        <v>54694.55</v>
      </c>
      <c r="D48" s="6">
        <f t="shared" si="32"/>
        <v>0</v>
      </c>
      <c r="E48" s="6">
        <f t="shared" si="32"/>
        <v>54694.55</v>
      </c>
      <c r="F48" s="6">
        <f t="shared" si="32"/>
        <v>-7.275957614183426E-12</v>
      </c>
      <c r="G48" s="6">
        <f t="shared" si="32"/>
        <v>0</v>
      </c>
      <c r="H48" s="6">
        <f t="shared" si="32"/>
        <v>-7.275957614183426E-12</v>
      </c>
      <c r="J48" s="159"/>
      <c r="K48" s="159"/>
      <c r="L48" s="159"/>
      <c r="M48" s="159"/>
      <c r="N48" s="159"/>
      <c r="O48" s="159"/>
    </row>
    <row r="49" spans="1:15" ht="12.75" hidden="1" outlineLevel="2">
      <c r="A49" s="5" t="s">
        <v>49</v>
      </c>
      <c r="B49" s="14" t="s">
        <v>13</v>
      </c>
      <c r="C49" s="6">
        <v>0</v>
      </c>
      <c r="D49" s="6">
        <v>-10800</v>
      </c>
      <c r="E49" s="6">
        <v>10800</v>
      </c>
      <c r="F49" s="6">
        <v>0</v>
      </c>
      <c r="G49" s="6" t="s">
        <v>14</v>
      </c>
      <c r="H49" s="6">
        <v>0</v>
      </c>
      <c r="J49" s="6">
        <v>33032.62</v>
      </c>
      <c r="K49" s="6">
        <v>-9.094947017729282E-13</v>
      </c>
      <c r="L49" s="6">
        <v>33032.62</v>
      </c>
      <c r="M49" s="6">
        <v>9.094947017729282E-13</v>
      </c>
      <c r="N49" s="6" t="s">
        <v>14</v>
      </c>
      <c r="O49" s="6">
        <v>9.094947017729282E-13</v>
      </c>
    </row>
    <row r="50" spans="1:15" ht="12.75" hidden="1" outlineLevel="2">
      <c r="A50" s="5" t="s">
        <v>49</v>
      </c>
      <c r="B50" s="14" t="s">
        <v>30</v>
      </c>
      <c r="C50" s="6">
        <v>105516.12</v>
      </c>
      <c r="D50" s="6">
        <v>11006.790000000003</v>
      </c>
      <c r="E50" s="6">
        <v>94509.33</v>
      </c>
      <c r="F50" s="6">
        <v>-9.094947017729282E-12</v>
      </c>
      <c r="G50" s="6" t="s">
        <v>14</v>
      </c>
      <c r="H50" s="6">
        <v>-9.094947017729282E-12</v>
      </c>
      <c r="J50" s="6">
        <v>37842.700000000004</v>
      </c>
      <c r="K50" s="6">
        <v>-9.094947017729282E-13</v>
      </c>
      <c r="L50" s="6">
        <v>37842.7</v>
      </c>
      <c r="M50" s="6">
        <v>9.094947017729282E-13</v>
      </c>
      <c r="N50" s="6" t="s">
        <v>14</v>
      </c>
      <c r="O50" s="6">
        <v>9.094947017729282E-13</v>
      </c>
    </row>
    <row r="51" spans="1:15" ht="12.75" outlineLevel="1" collapsed="1">
      <c r="A51" s="172" t="s">
        <v>176</v>
      </c>
      <c r="B51" s="14"/>
      <c r="C51" s="6">
        <f aca="true" t="shared" si="33" ref="C51:H51">SUBTOTAL(9,C49:C50)</f>
        <v>105516.12</v>
      </c>
      <c r="D51" s="6">
        <f t="shared" si="33"/>
        <v>206.7900000000027</v>
      </c>
      <c r="E51" s="6">
        <f t="shared" si="33"/>
        <v>105309.33</v>
      </c>
      <c r="F51" s="6">
        <f t="shared" si="33"/>
        <v>-9.094947017729282E-12</v>
      </c>
      <c r="G51" s="6">
        <f t="shared" si="33"/>
        <v>0</v>
      </c>
      <c r="H51" s="6">
        <f t="shared" si="33"/>
        <v>-9.094947017729282E-12</v>
      </c>
      <c r="J51" s="6"/>
      <c r="K51" s="6"/>
      <c r="L51" s="6"/>
      <c r="M51" s="6"/>
      <c r="N51" s="6"/>
      <c r="O51" s="6"/>
    </row>
    <row r="52" spans="1:15" ht="12.75" hidden="1" outlineLevel="2">
      <c r="A52" s="5" t="s">
        <v>50</v>
      </c>
      <c r="B52" s="14" t="s">
        <v>13</v>
      </c>
      <c r="C52" s="6">
        <v>-1173.6000000000001</v>
      </c>
      <c r="D52" s="6">
        <v>-1173.6000000000001</v>
      </c>
      <c r="E52" s="6" t="s">
        <v>14</v>
      </c>
      <c r="F52" s="6">
        <v>0</v>
      </c>
      <c r="G52" s="6" t="s">
        <v>14</v>
      </c>
      <c r="H52" s="6">
        <v>0</v>
      </c>
      <c r="J52" s="6">
        <v>57330.259999999995</v>
      </c>
      <c r="K52" s="6">
        <v>4.547473508864641E-13</v>
      </c>
      <c r="L52" s="6">
        <v>57330.26</v>
      </c>
      <c r="M52" s="6">
        <v>-4.547473508864641E-13</v>
      </c>
      <c r="N52" s="6" t="s">
        <v>14</v>
      </c>
      <c r="O52" s="6">
        <v>-4.547473508864641E-13</v>
      </c>
    </row>
    <row r="53" spans="1:15" ht="12.75" hidden="1" outlineLevel="2">
      <c r="A53" s="5" t="s">
        <v>50</v>
      </c>
      <c r="B53" s="14" t="s">
        <v>30</v>
      </c>
      <c r="C53" s="6">
        <v>13026.199999999997</v>
      </c>
      <c r="D53" s="6">
        <v>1173.6</v>
      </c>
      <c r="E53" s="6">
        <v>11852.6</v>
      </c>
      <c r="F53" s="6">
        <v>-3.183231456205249E-12</v>
      </c>
      <c r="G53" s="6" t="s">
        <v>14</v>
      </c>
      <c r="H53" s="6">
        <v>-3.183231456205249E-12</v>
      </c>
      <c r="J53" s="159">
        <f aca="true" t="shared" si="34" ref="J53:O53">SUM(C78:C79)</f>
        <v>60365.71</v>
      </c>
      <c r="K53" s="159">
        <f t="shared" si="34"/>
        <v>0</v>
      </c>
      <c r="L53" s="159">
        <f t="shared" si="34"/>
        <v>60365.71</v>
      </c>
      <c r="M53" s="159">
        <f t="shared" si="34"/>
        <v>3.637978807091713E-12</v>
      </c>
      <c r="N53" s="159">
        <f t="shared" si="34"/>
        <v>0</v>
      </c>
      <c r="O53" s="159">
        <f t="shared" si="34"/>
        <v>3.637978807091713E-12</v>
      </c>
    </row>
    <row r="54" spans="1:15" ht="12.75" outlineLevel="1" collapsed="1">
      <c r="A54" s="172" t="s">
        <v>177</v>
      </c>
      <c r="B54" s="14"/>
      <c r="C54" s="6">
        <f aca="true" t="shared" si="35" ref="C54:H54">SUBTOTAL(9,C52:C53)</f>
        <v>11852.599999999997</v>
      </c>
      <c r="D54" s="6">
        <f t="shared" si="35"/>
        <v>0</v>
      </c>
      <c r="E54" s="6">
        <f t="shared" si="35"/>
        <v>11852.6</v>
      </c>
      <c r="F54" s="6">
        <f t="shared" si="35"/>
        <v>-3.183231456205249E-12</v>
      </c>
      <c r="G54" s="6">
        <f t="shared" si="35"/>
        <v>0</v>
      </c>
      <c r="H54" s="6">
        <f t="shared" si="35"/>
        <v>-3.183231456205249E-12</v>
      </c>
      <c r="J54" s="159"/>
      <c r="K54" s="159"/>
      <c r="L54" s="159"/>
      <c r="M54" s="159"/>
      <c r="N54" s="159"/>
      <c r="O54" s="159"/>
    </row>
    <row r="55" spans="1:15" ht="12.75" hidden="1" outlineLevel="2">
      <c r="A55" s="50" t="s">
        <v>51</v>
      </c>
      <c r="B55" s="82" t="s">
        <v>13</v>
      </c>
      <c r="C55" s="51">
        <v>0</v>
      </c>
      <c r="D55" s="51" t="s">
        <v>14</v>
      </c>
      <c r="E55" s="51">
        <v>-9610</v>
      </c>
      <c r="F55" s="51">
        <v>9610</v>
      </c>
      <c r="G55" s="51" t="s">
        <v>14</v>
      </c>
      <c r="H55" s="52">
        <v>9610</v>
      </c>
      <c r="J55" s="159">
        <f aca="true" t="shared" si="36" ref="J55:O55">SUM(C81:C82)</f>
        <v>49266.17000000001</v>
      </c>
      <c r="K55" s="159">
        <f t="shared" si="36"/>
        <v>-1.7462697954329087E-12</v>
      </c>
      <c r="L55" s="159">
        <f t="shared" si="36"/>
        <v>49266.17</v>
      </c>
      <c r="M55" s="159">
        <f t="shared" si="36"/>
        <v>1.4551915228366852E-11</v>
      </c>
      <c r="N55" s="159">
        <f t="shared" si="36"/>
        <v>0</v>
      </c>
      <c r="O55" s="159">
        <f t="shared" si="36"/>
        <v>1.4551915228366852E-11</v>
      </c>
    </row>
    <row r="56" spans="1:15" ht="12.75" hidden="1" outlineLevel="2">
      <c r="A56" s="53" t="s">
        <v>51</v>
      </c>
      <c r="B56" s="83" t="s">
        <v>30</v>
      </c>
      <c r="C56" s="54">
        <v>43418.43000000001</v>
      </c>
      <c r="D56" s="54">
        <v>-2.3590018827235326E-12</v>
      </c>
      <c r="E56" s="54">
        <v>43418.43000000001</v>
      </c>
      <c r="F56" s="54">
        <v>2.3590018827235326E-12</v>
      </c>
      <c r="G56" s="54" t="s">
        <v>14</v>
      </c>
      <c r="H56" s="55">
        <v>2.3590018827235326E-12</v>
      </c>
      <c r="J56" s="159">
        <f aca="true" t="shared" si="37" ref="J56:O56">SUM(C84:C85)</f>
        <v>79642.05</v>
      </c>
      <c r="K56" s="159">
        <f t="shared" si="37"/>
        <v>25500</v>
      </c>
      <c r="L56" s="159">
        <f t="shared" si="37"/>
        <v>54142.05</v>
      </c>
      <c r="M56" s="159">
        <f t="shared" si="37"/>
        <v>0</v>
      </c>
      <c r="N56" s="159">
        <f t="shared" si="37"/>
        <v>0</v>
      </c>
      <c r="O56" s="159">
        <f t="shared" si="37"/>
        <v>0</v>
      </c>
    </row>
    <row r="57" spans="1:15" ht="12.75" outlineLevel="1" collapsed="1">
      <c r="A57" s="175" t="s">
        <v>178</v>
      </c>
      <c r="B57" s="173"/>
      <c r="C57" s="174">
        <f aca="true" t="shared" si="38" ref="C57:H57">SUBTOTAL(9,C55:C56)</f>
        <v>43418.43000000001</v>
      </c>
      <c r="D57" s="174">
        <f t="shared" si="38"/>
        <v>-2.3590018827235326E-12</v>
      </c>
      <c r="E57" s="174">
        <f t="shared" si="38"/>
        <v>33808.43000000001</v>
      </c>
      <c r="F57" s="174">
        <f t="shared" si="38"/>
        <v>9610.000000000002</v>
      </c>
      <c r="G57" s="174">
        <f t="shared" si="38"/>
        <v>0</v>
      </c>
      <c r="H57" s="174">
        <f t="shared" si="38"/>
        <v>9610.000000000002</v>
      </c>
      <c r="J57" s="159"/>
      <c r="K57" s="159"/>
      <c r="L57" s="159"/>
      <c r="M57" s="159"/>
      <c r="N57" s="159"/>
      <c r="O57" s="159"/>
    </row>
    <row r="58" spans="1:15" ht="12.75" hidden="1" outlineLevel="2">
      <c r="A58" s="5" t="s">
        <v>52</v>
      </c>
      <c r="B58" s="14" t="s">
        <v>30</v>
      </c>
      <c r="C58" s="6">
        <v>32977.020000000004</v>
      </c>
      <c r="D58" s="6">
        <v>264.8999999999987</v>
      </c>
      <c r="E58" s="6">
        <v>32712.119999999995</v>
      </c>
      <c r="F58" s="6">
        <v>1.000444171950221E-11</v>
      </c>
      <c r="G58" s="6" t="s">
        <v>14</v>
      </c>
      <c r="H58" s="6">
        <v>1.000444171950221E-11</v>
      </c>
      <c r="J58" s="6">
        <v>44735.4</v>
      </c>
      <c r="K58" s="6">
        <v>0</v>
      </c>
      <c r="L58" s="6">
        <v>44735.4</v>
      </c>
      <c r="M58" s="6">
        <v>0</v>
      </c>
      <c r="N58" s="6" t="s">
        <v>14</v>
      </c>
      <c r="O58" s="6">
        <v>0</v>
      </c>
    </row>
    <row r="59" spans="1:15" ht="12.75" outlineLevel="1" collapsed="1">
      <c r="A59" s="172" t="s">
        <v>179</v>
      </c>
      <c r="B59" s="14"/>
      <c r="C59" s="6">
        <f aca="true" t="shared" si="39" ref="C59:H59">SUBTOTAL(9,C58:C58)</f>
        <v>32977.020000000004</v>
      </c>
      <c r="D59" s="6">
        <f t="shared" si="39"/>
        <v>264.8999999999987</v>
      </c>
      <c r="E59" s="6">
        <f t="shared" si="39"/>
        <v>32712.119999999995</v>
      </c>
      <c r="F59" s="6">
        <f t="shared" si="39"/>
        <v>1.000444171950221E-11</v>
      </c>
      <c r="G59" s="6">
        <f t="shared" si="39"/>
        <v>0</v>
      </c>
      <c r="H59" s="6">
        <f t="shared" si="39"/>
        <v>1.000444171950221E-11</v>
      </c>
      <c r="J59" s="6"/>
      <c r="K59" s="6"/>
      <c r="L59" s="6"/>
      <c r="M59" s="6"/>
      <c r="N59" s="6"/>
      <c r="O59" s="6"/>
    </row>
    <row r="60" spans="1:15" ht="12.75" hidden="1" outlineLevel="2">
      <c r="A60" s="5" t="s">
        <v>53</v>
      </c>
      <c r="B60" s="14" t="s">
        <v>30</v>
      </c>
      <c r="C60" s="6">
        <v>30333.37000000001</v>
      </c>
      <c r="D60" s="6">
        <v>-6.821210263296962E-13</v>
      </c>
      <c r="E60" s="6">
        <v>30333.37</v>
      </c>
      <c r="F60" s="6">
        <v>6.821210263296962E-13</v>
      </c>
      <c r="G60" s="6" t="s">
        <v>14</v>
      </c>
      <c r="H60" s="6">
        <v>6.821210263296962E-13</v>
      </c>
      <c r="J60" s="6">
        <v>52211.670000000006</v>
      </c>
      <c r="K60" s="6">
        <v>4.547473508864641E-13</v>
      </c>
      <c r="L60" s="6">
        <v>52211.67</v>
      </c>
      <c r="M60" s="6">
        <v>-4.547473508864641E-13</v>
      </c>
      <c r="N60" s="6" t="s">
        <v>14</v>
      </c>
      <c r="O60" s="6">
        <v>-4.547473508864641E-13</v>
      </c>
    </row>
    <row r="61" spans="1:15" ht="12.75" outlineLevel="1" collapsed="1">
      <c r="A61" s="172" t="s">
        <v>180</v>
      </c>
      <c r="B61" s="14"/>
      <c r="C61" s="6">
        <f aca="true" t="shared" si="40" ref="C61:H61">SUBTOTAL(9,C60:C60)</f>
        <v>30333.37000000001</v>
      </c>
      <c r="D61" s="6">
        <f t="shared" si="40"/>
        <v>-6.821210263296962E-13</v>
      </c>
      <c r="E61" s="6">
        <f t="shared" si="40"/>
        <v>30333.37</v>
      </c>
      <c r="F61" s="6">
        <f t="shared" si="40"/>
        <v>6.821210263296962E-13</v>
      </c>
      <c r="G61" s="6">
        <f t="shared" si="40"/>
        <v>0</v>
      </c>
      <c r="H61" s="6">
        <f t="shared" si="40"/>
        <v>6.821210263296962E-13</v>
      </c>
      <c r="J61" s="6"/>
      <c r="K61" s="6"/>
      <c r="L61" s="6"/>
      <c r="M61" s="6"/>
      <c r="N61" s="6"/>
      <c r="O61" s="6"/>
    </row>
    <row r="62" spans="1:15" ht="12.75" hidden="1" outlineLevel="2">
      <c r="A62" s="5" t="s">
        <v>54</v>
      </c>
      <c r="B62" s="14" t="s">
        <v>30</v>
      </c>
      <c r="C62" s="6">
        <v>106438.36</v>
      </c>
      <c r="D62" s="6">
        <v>0</v>
      </c>
      <c r="E62" s="6">
        <v>106438.36</v>
      </c>
      <c r="F62" s="6">
        <v>0</v>
      </c>
      <c r="G62" s="6" t="s">
        <v>14</v>
      </c>
      <c r="H62" s="6">
        <v>0</v>
      </c>
      <c r="J62" s="159">
        <f aca="true" t="shared" si="41" ref="J62:O62">SUM(C91:C92)</f>
        <v>39105.72000000001</v>
      </c>
      <c r="K62" s="159">
        <f t="shared" si="41"/>
        <v>0</v>
      </c>
      <c r="L62" s="159">
        <f t="shared" si="41"/>
        <v>39105.72</v>
      </c>
      <c r="M62" s="159">
        <f t="shared" si="41"/>
        <v>7.275957614183426E-12</v>
      </c>
      <c r="N62" s="159">
        <f t="shared" si="41"/>
        <v>0</v>
      </c>
      <c r="O62" s="159">
        <f t="shared" si="41"/>
        <v>7.275957614183426E-12</v>
      </c>
    </row>
    <row r="63" spans="1:15" ht="12.75" outlineLevel="1" collapsed="1">
      <c r="A63" s="172" t="s">
        <v>181</v>
      </c>
      <c r="B63" s="14"/>
      <c r="C63" s="6">
        <f aca="true" t="shared" si="42" ref="C63:H63">SUBTOTAL(9,C62:C62)</f>
        <v>106438.36</v>
      </c>
      <c r="D63" s="6">
        <f t="shared" si="42"/>
        <v>0</v>
      </c>
      <c r="E63" s="6">
        <f t="shared" si="42"/>
        <v>106438.36</v>
      </c>
      <c r="F63" s="6">
        <f t="shared" si="42"/>
        <v>0</v>
      </c>
      <c r="G63" s="6">
        <f t="shared" si="42"/>
        <v>0</v>
      </c>
      <c r="H63" s="6">
        <f t="shared" si="42"/>
        <v>0</v>
      </c>
      <c r="J63" s="159"/>
      <c r="K63" s="159"/>
      <c r="L63" s="159"/>
      <c r="M63" s="159"/>
      <c r="N63" s="159"/>
      <c r="O63" s="159"/>
    </row>
    <row r="64" spans="1:15" ht="12.75" hidden="1" outlineLevel="2">
      <c r="A64" s="5" t="s">
        <v>55</v>
      </c>
      <c r="B64" s="14" t="s">
        <v>13</v>
      </c>
      <c r="C64" s="6">
        <v>-2525</v>
      </c>
      <c r="D64" s="6">
        <v>-2525</v>
      </c>
      <c r="E64" s="6" t="s">
        <v>14</v>
      </c>
      <c r="F64" s="6">
        <v>0</v>
      </c>
      <c r="G64" s="6" t="s">
        <v>14</v>
      </c>
      <c r="H64" s="6">
        <v>0</v>
      </c>
      <c r="J64" s="159">
        <f aca="true" t="shared" si="43" ref="J64:O64">SUM(C94:C95)</f>
        <v>56490.58000000001</v>
      </c>
      <c r="K64" s="159">
        <f t="shared" si="43"/>
        <v>0</v>
      </c>
      <c r="L64" s="159">
        <f t="shared" si="43"/>
        <v>56490.58</v>
      </c>
      <c r="M64" s="159">
        <f t="shared" si="43"/>
        <v>0</v>
      </c>
      <c r="N64" s="159">
        <f t="shared" si="43"/>
        <v>0</v>
      </c>
      <c r="O64" s="159">
        <f t="shared" si="43"/>
        <v>0</v>
      </c>
    </row>
    <row r="65" spans="1:15" ht="12.75" hidden="1" outlineLevel="2">
      <c r="A65" s="5" t="s">
        <v>55</v>
      </c>
      <c r="B65" s="14" t="s">
        <v>30</v>
      </c>
      <c r="C65" s="6">
        <v>53458.69</v>
      </c>
      <c r="D65" s="6">
        <v>2524.999999999999</v>
      </c>
      <c r="E65" s="6">
        <v>50933.69</v>
      </c>
      <c r="F65" s="6">
        <v>0</v>
      </c>
      <c r="G65" s="6" t="s">
        <v>14</v>
      </c>
      <c r="H65" s="6">
        <v>0</v>
      </c>
      <c r="J65" s="6">
        <v>71889.70000000001</v>
      </c>
      <c r="K65" s="6">
        <v>-9.094947017729282E-13</v>
      </c>
      <c r="L65" s="6">
        <v>71889.7</v>
      </c>
      <c r="M65" s="6">
        <v>9.094947017729282E-13</v>
      </c>
      <c r="N65" s="6" t="s">
        <v>14</v>
      </c>
      <c r="O65" s="6">
        <v>9.094947017729282E-13</v>
      </c>
    </row>
    <row r="66" spans="1:15" ht="12.75" outlineLevel="1" collapsed="1">
      <c r="A66" s="172" t="s">
        <v>182</v>
      </c>
      <c r="B66" s="14"/>
      <c r="C66" s="6">
        <f aca="true" t="shared" si="44" ref="C66:H66">SUBTOTAL(9,C64:C65)</f>
        <v>50933.69</v>
      </c>
      <c r="D66" s="6">
        <f t="shared" si="44"/>
        <v>0</v>
      </c>
      <c r="E66" s="6">
        <f t="shared" si="44"/>
        <v>50933.69</v>
      </c>
      <c r="F66" s="6">
        <f t="shared" si="44"/>
        <v>0</v>
      </c>
      <c r="G66" s="6">
        <f t="shared" si="44"/>
        <v>0</v>
      </c>
      <c r="H66" s="6">
        <f t="shared" si="44"/>
        <v>0</v>
      </c>
      <c r="J66" s="6"/>
      <c r="K66" s="6"/>
      <c r="L66" s="6"/>
      <c r="M66" s="6"/>
      <c r="N66" s="6"/>
      <c r="O66" s="6"/>
    </row>
    <row r="67" spans="1:15" ht="12.75" hidden="1" outlineLevel="2">
      <c r="A67" s="5" t="s">
        <v>56</v>
      </c>
      <c r="B67" s="14" t="s">
        <v>30</v>
      </c>
      <c r="C67" s="6">
        <v>41352.520000000004</v>
      </c>
      <c r="D67" s="6">
        <v>0</v>
      </c>
      <c r="E67" s="6">
        <v>41352.520000000004</v>
      </c>
      <c r="F67" s="6">
        <v>0</v>
      </c>
      <c r="G67" s="6" t="s">
        <v>14</v>
      </c>
      <c r="H67" s="6">
        <v>0</v>
      </c>
      <c r="J67" s="6">
        <f aca="true" t="shared" si="45" ref="J67:O67">SUM(C99:C100)</f>
        <v>49903.850000000006</v>
      </c>
      <c r="K67" s="6">
        <f t="shared" si="45"/>
        <v>-4.547473508864641E-13</v>
      </c>
      <c r="L67" s="6">
        <f t="shared" si="45"/>
        <v>49903.85</v>
      </c>
      <c r="M67" s="6">
        <f t="shared" si="45"/>
        <v>7.73070496506989E-12</v>
      </c>
      <c r="N67" s="6">
        <f t="shared" si="45"/>
        <v>0</v>
      </c>
      <c r="O67" s="6">
        <f t="shared" si="45"/>
        <v>7.73070496506989E-12</v>
      </c>
    </row>
    <row r="68" spans="1:15" ht="12.75" outlineLevel="1" collapsed="1">
      <c r="A68" s="172" t="s">
        <v>183</v>
      </c>
      <c r="B68" s="14"/>
      <c r="C68" s="6">
        <f aca="true" t="shared" si="46" ref="C68:H68">SUBTOTAL(9,C67:C67)</f>
        <v>41352.520000000004</v>
      </c>
      <c r="D68" s="6">
        <f t="shared" si="46"/>
        <v>0</v>
      </c>
      <c r="E68" s="6">
        <f t="shared" si="46"/>
        <v>41352.520000000004</v>
      </c>
      <c r="F68" s="6">
        <f t="shared" si="46"/>
        <v>0</v>
      </c>
      <c r="G68" s="6">
        <f t="shared" si="46"/>
        <v>0</v>
      </c>
      <c r="H68" s="6">
        <f t="shared" si="46"/>
        <v>0</v>
      </c>
      <c r="J68" s="6"/>
      <c r="K68" s="6"/>
      <c r="L68" s="6"/>
      <c r="M68" s="6"/>
      <c r="N68" s="6"/>
      <c r="O68" s="6"/>
    </row>
    <row r="69" spans="1:15" ht="12.75" hidden="1" outlineLevel="2">
      <c r="A69" s="5" t="s">
        <v>57</v>
      </c>
      <c r="B69" s="14" t="s">
        <v>13</v>
      </c>
      <c r="C69" s="6">
        <v>-1479.75</v>
      </c>
      <c r="D69" s="6">
        <v>-1479.75</v>
      </c>
      <c r="E69" s="6" t="s">
        <v>14</v>
      </c>
      <c r="F69" s="6">
        <v>0</v>
      </c>
      <c r="G69" s="6" t="s">
        <v>14</v>
      </c>
      <c r="H69" s="6">
        <v>0</v>
      </c>
      <c r="J69" s="159">
        <f aca="true" t="shared" si="47" ref="J69:O69">SUM(C102:C103)</f>
        <v>54438.41</v>
      </c>
      <c r="K69" s="159">
        <f t="shared" si="47"/>
        <v>284.52999999999884</v>
      </c>
      <c r="L69" s="159">
        <f t="shared" si="47"/>
        <v>54153.88</v>
      </c>
      <c r="M69" s="159">
        <f t="shared" si="47"/>
        <v>-7.275957614183426E-12</v>
      </c>
      <c r="N69" s="159">
        <f t="shared" si="47"/>
        <v>0</v>
      </c>
      <c r="O69" s="159">
        <f t="shared" si="47"/>
        <v>-7.275957614183426E-12</v>
      </c>
    </row>
    <row r="70" spans="1:15" ht="12.75" hidden="1" outlineLevel="2">
      <c r="A70" s="5" t="s">
        <v>57</v>
      </c>
      <c r="B70" s="14" t="s">
        <v>30</v>
      </c>
      <c r="C70" s="6">
        <v>50733.08</v>
      </c>
      <c r="D70" s="6">
        <v>1479.75</v>
      </c>
      <c r="E70" s="6">
        <v>49253.33</v>
      </c>
      <c r="F70" s="6">
        <v>0</v>
      </c>
      <c r="G70" s="6" t="s">
        <v>14</v>
      </c>
      <c r="H70" s="6">
        <v>0</v>
      </c>
      <c r="J70" s="6">
        <v>42975.25</v>
      </c>
      <c r="K70" s="6">
        <v>0</v>
      </c>
      <c r="L70" s="6">
        <v>42975.25</v>
      </c>
      <c r="M70" s="6">
        <v>0</v>
      </c>
      <c r="N70" s="6" t="s">
        <v>14</v>
      </c>
      <c r="O70" s="6">
        <v>0</v>
      </c>
    </row>
    <row r="71" spans="1:15" ht="22.5" outlineLevel="1" collapsed="1">
      <c r="A71" s="172" t="s">
        <v>184</v>
      </c>
      <c r="B71" s="14"/>
      <c r="C71" s="6">
        <f aca="true" t="shared" si="48" ref="C71:H71">SUBTOTAL(9,C69:C70)</f>
        <v>49253.33</v>
      </c>
      <c r="D71" s="6">
        <f t="shared" si="48"/>
        <v>0</v>
      </c>
      <c r="E71" s="6">
        <f t="shared" si="48"/>
        <v>49253.33</v>
      </c>
      <c r="F71" s="6">
        <f t="shared" si="48"/>
        <v>0</v>
      </c>
      <c r="G71" s="6">
        <f t="shared" si="48"/>
        <v>0</v>
      </c>
      <c r="H71" s="6">
        <f t="shared" si="48"/>
        <v>0</v>
      </c>
      <c r="J71" s="6"/>
      <c r="K71" s="6"/>
      <c r="L71" s="6"/>
      <c r="M71" s="6"/>
      <c r="N71" s="6"/>
      <c r="O71" s="6"/>
    </row>
    <row r="72" spans="1:15" ht="12.75" hidden="1" outlineLevel="2">
      <c r="A72" s="5" t="s">
        <v>58</v>
      </c>
      <c r="B72" s="14" t="s">
        <v>30</v>
      </c>
      <c r="C72" s="6">
        <v>33032.62</v>
      </c>
      <c r="D72" s="6">
        <v>-9.094947017729282E-13</v>
      </c>
      <c r="E72" s="6">
        <v>33032.62</v>
      </c>
      <c r="F72" s="6">
        <v>9.094947017729282E-13</v>
      </c>
      <c r="G72" s="6" t="s">
        <v>14</v>
      </c>
      <c r="H72" s="6">
        <v>9.094947017729282E-13</v>
      </c>
      <c r="J72" s="6">
        <v>39832.17</v>
      </c>
      <c r="K72" s="6">
        <v>-9.094947017729282E-13</v>
      </c>
      <c r="L72" s="6">
        <v>39832.17</v>
      </c>
      <c r="M72" s="6">
        <v>9.094947017729282E-13</v>
      </c>
      <c r="N72" s="6" t="s">
        <v>14</v>
      </c>
      <c r="O72" s="6">
        <v>9.094947017729282E-13</v>
      </c>
    </row>
    <row r="73" spans="1:15" ht="12.75" outlineLevel="1" collapsed="1">
      <c r="A73" s="172" t="s">
        <v>185</v>
      </c>
      <c r="B73" s="14"/>
      <c r="C73" s="6">
        <f aca="true" t="shared" si="49" ref="C73:H73">SUBTOTAL(9,C72:C72)</f>
        <v>33032.62</v>
      </c>
      <c r="D73" s="6">
        <f t="shared" si="49"/>
        <v>-9.094947017729282E-13</v>
      </c>
      <c r="E73" s="6">
        <f t="shared" si="49"/>
        <v>33032.62</v>
      </c>
      <c r="F73" s="6">
        <f t="shared" si="49"/>
        <v>9.094947017729282E-13</v>
      </c>
      <c r="G73" s="6">
        <f t="shared" si="49"/>
        <v>0</v>
      </c>
      <c r="H73" s="6">
        <f t="shared" si="49"/>
        <v>9.094947017729282E-13</v>
      </c>
      <c r="J73" s="6"/>
      <c r="K73" s="6"/>
      <c r="L73" s="6"/>
      <c r="M73" s="6"/>
      <c r="N73" s="6"/>
      <c r="O73" s="6"/>
    </row>
    <row r="74" spans="1:15" ht="12.75" hidden="1" outlineLevel="2">
      <c r="A74" s="5" t="s">
        <v>59</v>
      </c>
      <c r="B74" s="14" t="s">
        <v>30</v>
      </c>
      <c r="C74" s="6">
        <v>37842.700000000004</v>
      </c>
      <c r="D74" s="6">
        <v>-9.094947017729282E-13</v>
      </c>
      <c r="E74" s="6">
        <v>37842.7</v>
      </c>
      <c r="F74" s="6">
        <v>9.094947017729282E-13</v>
      </c>
      <c r="G74" s="6" t="s">
        <v>14</v>
      </c>
      <c r="H74" s="6">
        <v>9.094947017729282E-13</v>
      </c>
      <c r="J74" s="6">
        <v>87037.44</v>
      </c>
      <c r="K74" s="6">
        <v>-4.547473508864641E-13</v>
      </c>
      <c r="L74" s="6">
        <v>87037.44</v>
      </c>
      <c r="M74" s="6">
        <v>4.547473508864641E-13</v>
      </c>
      <c r="N74" s="6" t="s">
        <v>14</v>
      </c>
      <c r="O74" s="6">
        <v>4.547473508864641E-13</v>
      </c>
    </row>
    <row r="75" spans="1:15" ht="12.75" outlineLevel="1" collapsed="1">
      <c r="A75" s="172" t="s">
        <v>186</v>
      </c>
      <c r="B75" s="14"/>
      <c r="C75" s="6">
        <f aca="true" t="shared" si="50" ref="C75:H75">SUBTOTAL(9,C74:C74)</f>
        <v>37842.700000000004</v>
      </c>
      <c r="D75" s="6">
        <f t="shared" si="50"/>
        <v>-9.094947017729282E-13</v>
      </c>
      <c r="E75" s="6">
        <f t="shared" si="50"/>
        <v>37842.7</v>
      </c>
      <c r="F75" s="6">
        <f t="shared" si="50"/>
        <v>9.094947017729282E-13</v>
      </c>
      <c r="G75" s="6">
        <f t="shared" si="50"/>
        <v>0</v>
      </c>
      <c r="H75" s="6">
        <f t="shared" si="50"/>
        <v>9.094947017729282E-13</v>
      </c>
      <c r="J75" s="6"/>
      <c r="K75" s="6"/>
      <c r="L75" s="6"/>
      <c r="M75" s="6"/>
      <c r="N75" s="6"/>
      <c r="O75" s="6"/>
    </row>
    <row r="76" spans="1:15" ht="12.75" hidden="1" outlineLevel="2">
      <c r="A76" s="5" t="s">
        <v>60</v>
      </c>
      <c r="B76" s="14" t="s">
        <v>30</v>
      </c>
      <c r="C76" s="6">
        <v>57330.259999999995</v>
      </c>
      <c r="D76" s="6">
        <v>4.547473508864641E-13</v>
      </c>
      <c r="E76" s="6">
        <v>57330.26</v>
      </c>
      <c r="F76" s="6">
        <v>-4.547473508864641E-13</v>
      </c>
      <c r="G76" s="6" t="s">
        <v>14</v>
      </c>
      <c r="H76" s="6">
        <v>-4.547473508864641E-13</v>
      </c>
      <c r="J76" s="159">
        <f aca="true" t="shared" si="51" ref="J76:O76">SUM(C111:C112)</f>
        <v>33132.31</v>
      </c>
      <c r="K76" s="159">
        <f t="shared" si="51"/>
        <v>237.04000000000076</v>
      </c>
      <c r="L76" s="159">
        <f t="shared" si="51"/>
        <v>32895.270000000004</v>
      </c>
      <c r="M76" s="159">
        <f t="shared" si="51"/>
        <v>-6.821210263296962E-12</v>
      </c>
      <c r="N76" s="159">
        <f t="shared" si="51"/>
        <v>0</v>
      </c>
      <c r="O76" s="159">
        <f t="shared" si="51"/>
        <v>-6.821210263296962E-12</v>
      </c>
    </row>
    <row r="77" spans="1:15" ht="12.75" outlineLevel="1" collapsed="1">
      <c r="A77" s="172" t="s">
        <v>187</v>
      </c>
      <c r="B77" s="14"/>
      <c r="C77" s="6">
        <f aca="true" t="shared" si="52" ref="C77:H77">SUBTOTAL(9,C76:C76)</f>
        <v>57330.259999999995</v>
      </c>
      <c r="D77" s="6">
        <f t="shared" si="52"/>
        <v>4.547473508864641E-13</v>
      </c>
      <c r="E77" s="6">
        <f t="shared" si="52"/>
        <v>57330.26</v>
      </c>
      <c r="F77" s="6">
        <f t="shared" si="52"/>
        <v>-4.547473508864641E-13</v>
      </c>
      <c r="G77" s="6">
        <f t="shared" si="52"/>
        <v>0</v>
      </c>
      <c r="H77" s="6">
        <f t="shared" si="52"/>
        <v>-4.547473508864641E-13</v>
      </c>
      <c r="J77" s="159"/>
      <c r="K77" s="159"/>
      <c r="L77" s="159"/>
      <c r="M77" s="159"/>
      <c r="N77" s="159"/>
      <c r="O77" s="159"/>
    </row>
    <row r="78" spans="1:15" ht="12.75" hidden="1" outlineLevel="2">
      <c r="A78" s="5" t="s">
        <v>61</v>
      </c>
      <c r="B78" s="14" t="s">
        <v>13</v>
      </c>
      <c r="C78" s="6">
        <v>-78.88</v>
      </c>
      <c r="D78" s="6">
        <v>-351.16</v>
      </c>
      <c r="E78" s="6">
        <v>272.28000000000003</v>
      </c>
      <c r="F78" s="6">
        <v>0</v>
      </c>
      <c r="G78" s="6" t="s">
        <v>14</v>
      </c>
      <c r="H78" s="6">
        <v>0</v>
      </c>
      <c r="J78" s="159">
        <f aca="true" t="shared" si="53" ref="J78:O78">SUM(C114:C115)</f>
        <v>36901.07000000001</v>
      </c>
      <c r="K78" s="159">
        <f t="shared" si="53"/>
        <v>0</v>
      </c>
      <c r="L78" s="159">
        <f t="shared" si="53"/>
        <v>36901.07</v>
      </c>
      <c r="M78" s="159">
        <f t="shared" si="53"/>
        <v>7.275957614183426E-12</v>
      </c>
      <c r="N78" s="159">
        <f t="shared" si="53"/>
        <v>0</v>
      </c>
      <c r="O78" s="159">
        <f t="shared" si="53"/>
        <v>7.275957614183426E-12</v>
      </c>
    </row>
    <row r="79" spans="1:15" ht="12.75" hidden="1" outlineLevel="2">
      <c r="A79" s="5" t="s">
        <v>61</v>
      </c>
      <c r="B79" s="14" t="s">
        <v>30</v>
      </c>
      <c r="C79" s="6">
        <v>60444.59</v>
      </c>
      <c r="D79" s="6">
        <v>351.15999999999985</v>
      </c>
      <c r="E79" s="6">
        <v>60093.43</v>
      </c>
      <c r="F79" s="6">
        <v>3.637978807091713E-12</v>
      </c>
      <c r="G79" s="6" t="s">
        <v>14</v>
      </c>
      <c r="H79" s="6">
        <v>3.637978807091713E-12</v>
      </c>
      <c r="J79" s="159">
        <f aca="true" t="shared" si="54" ref="J79:O79">SUM(C117:C118)</f>
        <v>50419.7</v>
      </c>
      <c r="K79" s="159">
        <f t="shared" si="54"/>
        <v>0</v>
      </c>
      <c r="L79" s="159">
        <f t="shared" si="54"/>
        <v>50419.7</v>
      </c>
      <c r="M79" s="159">
        <f t="shared" si="54"/>
        <v>0</v>
      </c>
      <c r="N79" s="159">
        <f t="shared" si="54"/>
        <v>0</v>
      </c>
      <c r="O79" s="159">
        <f t="shared" si="54"/>
        <v>0</v>
      </c>
    </row>
    <row r="80" spans="1:15" ht="12.75" outlineLevel="1" collapsed="1">
      <c r="A80" s="172" t="s">
        <v>188</v>
      </c>
      <c r="B80" s="14"/>
      <c r="C80" s="6">
        <f aca="true" t="shared" si="55" ref="C80:H80">SUBTOTAL(9,C78:C79)</f>
        <v>60365.71</v>
      </c>
      <c r="D80" s="6">
        <f t="shared" si="55"/>
        <v>0</v>
      </c>
      <c r="E80" s="6">
        <f t="shared" si="55"/>
        <v>60365.71</v>
      </c>
      <c r="F80" s="6">
        <f t="shared" si="55"/>
        <v>3.637978807091713E-12</v>
      </c>
      <c r="G80" s="6">
        <f t="shared" si="55"/>
        <v>0</v>
      </c>
      <c r="H80" s="6">
        <f t="shared" si="55"/>
        <v>3.637978807091713E-12</v>
      </c>
      <c r="J80" s="159"/>
      <c r="K80" s="159"/>
      <c r="L80" s="159"/>
      <c r="M80" s="159"/>
      <c r="N80" s="159"/>
      <c r="O80" s="159"/>
    </row>
    <row r="81" spans="1:15" ht="12.75" hidden="1" outlineLevel="2">
      <c r="A81" s="5" t="s">
        <v>62</v>
      </c>
      <c r="B81" s="14" t="s">
        <v>13</v>
      </c>
      <c r="C81" s="6">
        <v>-0.67</v>
      </c>
      <c r="D81" s="6">
        <v>-0.67</v>
      </c>
      <c r="E81" s="6" t="s">
        <v>14</v>
      </c>
      <c r="F81" s="6">
        <v>0</v>
      </c>
      <c r="G81" s="6" t="s">
        <v>14</v>
      </c>
      <c r="H81" s="6">
        <v>0</v>
      </c>
      <c r="J81" s="6">
        <v>45772.78</v>
      </c>
      <c r="K81" s="6">
        <v>9.094947017729282E-13</v>
      </c>
      <c r="L81" s="6">
        <v>45772.78</v>
      </c>
      <c r="M81" s="6">
        <v>-9.094947017729282E-13</v>
      </c>
      <c r="N81" s="6" t="s">
        <v>14</v>
      </c>
      <c r="O81" s="6">
        <v>-9.094947017729282E-13</v>
      </c>
    </row>
    <row r="82" spans="1:15" ht="12.75" hidden="1" outlineLevel="2">
      <c r="A82" s="5" t="s">
        <v>62</v>
      </c>
      <c r="B82" s="14" t="s">
        <v>30</v>
      </c>
      <c r="C82" s="6">
        <v>49266.84000000001</v>
      </c>
      <c r="D82" s="6">
        <v>0.6699999999982538</v>
      </c>
      <c r="E82" s="6">
        <v>49266.17</v>
      </c>
      <c r="F82" s="6">
        <v>1.4551915228366852E-11</v>
      </c>
      <c r="G82" s="6" t="s">
        <v>14</v>
      </c>
      <c r="H82" s="6">
        <v>1.4551915228366852E-11</v>
      </c>
      <c r="J82" s="6">
        <v>36766.259999999995</v>
      </c>
      <c r="K82" s="6">
        <v>0</v>
      </c>
      <c r="L82" s="6">
        <v>36766.259999999995</v>
      </c>
      <c r="M82" s="6">
        <v>0</v>
      </c>
      <c r="N82" s="6" t="s">
        <v>14</v>
      </c>
      <c r="O82" s="6">
        <v>0</v>
      </c>
    </row>
    <row r="83" spans="1:15" ht="12.75" outlineLevel="1" collapsed="1">
      <c r="A83" s="172" t="s">
        <v>189</v>
      </c>
      <c r="B83" s="14"/>
      <c r="C83" s="6">
        <f aca="true" t="shared" si="56" ref="C83:H83">SUBTOTAL(9,C81:C82)</f>
        <v>49266.17000000001</v>
      </c>
      <c r="D83" s="6">
        <f t="shared" si="56"/>
        <v>-1.7462697954329087E-12</v>
      </c>
      <c r="E83" s="6">
        <f t="shared" si="56"/>
        <v>49266.17</v>
      </c>
      <c r="F83" s="6">
        <f t="shared" si="56"/>
        <v>1.4551915228366852E-11</v>
      </c>
      <c r="G83" s="6">
        <f t="shared" si="56"/>
        <v>0</v>
      </c>
      <c r="H83" s="6">
        <f t="shared" si="56"/>
        <v>1.4551915228366852E-11</v>
      </c>
      <c r="J83" s="6"/>
      <c r="K83" s="6"/>
      <c r="L83" s="6"/>
      <c r="M83" s="6"/>
      <c r="N83" s="6"/>
      <c r="O83" s="6"/>
    </row>
    <row r="84" spans="1:15" ht="12.75" hidden="1" outlineLevel="2">
      <c r="A84" s="5" t="s">
        <v>63</v>
      </c>
      <c r="B84" s="14" t="s">
        <v>13</v>
      </c>
      <c r="C84" s="6">
        <v>-1380</v>
      </c>
      <c r="D84" s="6">
        <v>-1380</v>
      </c>
      <c r="E84" s="6" t="s">
        <v>14</v>
      </c>
      <c r="F84" s="6">
        <v>0</v>
      </c>
      <c r="G84" s="6" t="s">
        <v>14</v>
      </c>
      <c r="H84" s="6">
        <v>0</v>
      </c>
      <c r="J84" s="6">
        <v>50337.04</v>
      </c>
      <c r="K84" s="6">
        <v>0</v>
      </c>
      <c r="L84" s="6">
        <v>50337.04</v>
      </c>
      <c r="M84" s="6">
        <v>0</v>
      </c>
      <c r="N84" s="6" t="s">
        <v>14</v>
      </c>
      <c r="O84" s="6">
        <v>0</v>
      </c>
    </row>
    <row r="85" spans="1:15" ht="12.75" hidden="1" outlineLevel="2">
      <c r="A85" s="5" t="s">
        <v>63</v>
      </c>
      <c r="B85" s="14" t="s">
        <v>30</v>
      </c>
      <c r="C85" s="6">
        <v>81022.05</v>
      </c>
      <c r="D85" s="6">
        <v>26880</v>
      </c>
      <c r="E85" s="6">
        <v>54142.05</v>
      </c>
      <c r="F85" s="6">
        <v>0</v>
      </c>
      <c r="G85" s="6" t="s">
        <v>14</v>
      </c>
      <c r="H85" s="6">
        <v>0</v>
      </c>
      <c r="J85" s="159">
        <f aca="true" t="shared" si="57" ref="J85:O85">SUM(C126:C127)</f>
        <v>36500.85</v>
      </c>
      <c r="K85" s="159">
        <f t="shared" si="57"/>
        <v>3.268496584496461E-13</v>
      </c>
      <c r="L85" s="159">
        <f t="shared" si="57"/>
        <v>36500.850000000006</v>
      </c>
      <c r="M85" s="159">
        <f t="shared" si="57"/>
        <v>-8.185452315956354E-12</v>
      </c>
      <c r="N85" s="159">
        <f t="shared" si="57"/>
        <v>0</v>
      </c>
      <c r="O85" s="159">
        <f t="shared" si="57"/>
        <v>-8.185452315956354E-12</v>
      </c>
    </row>
    <row r="86" spans="1:15" ht="12.75" outlineLevel="1" collapsed="1">
      <c r="A86" s="172" t="s">
        <v>190</v>
      </c>
      <c r="B86" s="14"/>
      <c r="C86" s="6">
        <f aca="true" t="shared" si="58" ref="C86:H86">SUBTOTAL(9,C84:C85)</f>
        <v>79642.05</v>
      </c>
      <c r="D86" s="6">
        <f t="shared" si="58"/>
        <v>25500</v>
      </c>
      <c r="E86" s="6">
        <f t="shared" si="58"/>
        <v>54142.05</v>
      </c>
      <c r="F86" s="6">
        <f t="shared" si="58"/>
        <v>0</v>
      </c>
      <c r="G86" s="6">
        <f t="shared" si="58"/>
        <v>0</v>
      </c>
      <c r="H86" s="6">
        <f t="shared" si="58"/>
        <v>0</v>
      </c>
      <c r="J86" s="159"/>
      <c r="K86" s="159"/>
      <c r="L86" s="159"/>
      <c r="M86" s="159"/>
      <c r="N86" s="159"/>
      <c r="O86" s="159"/>
    </row>
    <row r="87" spans="1:15" ht="12.75" hidden="1" outlineLevel="2">
      <c r="A87" s="5" t="s">
        <v>64</v>
      </c>
      <c r="B87" s="14" t="s">
        <v>30</v>
      </c>
      <c r="C87" s="6">
        <v>44735.4</v>
      </c>
      <c r="D87" s="6">
        <v>0</v>
      </c>
      <c r="E87" s="6">
        <v>44735.4</v>
      </c>
      <c r="F87" s="6">
        <v>0</v>
      </c>
      <c r="G87" s="6" t="s">
        <v>14</v>
      </c>
      <c r="H87" s="6">
        <v>0</v>
      </c>
      <c r="J87" s="6">
        <v>50405.23</v>
      </c>
      <c r="K87" s="6">
        <v>211.13000000000056</v>
      </c>
      <c r="L87" s="6">
        <v>50194.100000000006</v>
      </c>
      <c r="M87" s="6">
        <v>-3.183231456205249E-12</v>
      </c>
      <c r="N87" s="6" t="s">
        <v>14</v>
      </c>
      <c r="O87" s="6">
        <v>-3.183231456205249E-12</v>
      </c>
    </row>
    <row r="88" spans="1:15" ht="12.75" outlineLevel="1" collapsed="1">
      <c r="A88" s="172" t="s">
        <v>191</v>
      </c>
      <c r="B88" s="14"/>
      <c r="C88" s="6">
        <f aca="true" t="shared" si="59" ref="C88:H88">SUBTOTAL(9,C87:C87)</f>
        <v>44735.4</v>
      </c>
      <c r="D88" s="6">
        <f t="shared" si="59"/>
        <v>0</v>
      </c>
      <c r="E88" s="6">
        <f t="shared" si="59"/>
        <v>44735.4</v>
      </c>
      <c r="F88" s="6">
        <f t="shared" si="59"/>
        <v>0</v>
      </c>
      <c r="G88" s="6">
        <f t="shared" si="59"/>
        <v>0</v>
      </c>
      <c r="H88" s="6">
        <f t="shared" si="59"/>
        <v>0</v>
      </c>
      <c r="J88" s="6"/>
      <c r="K88" s="6"/>
      <c r="L88" s="6"/>
      <c r="M88" s="6"/>
      <c r="N88" s="6"/>
      <c r="O88" s="6"/>
    </row>
    <row r="89" spans="1:15" ht="12.75" hidden="1" outlineLevel="2">
      <c r="A89" s="5" t="s">
        <v>65</v>
      </c>
      <c r="B89" s="14" t="s">
        <v>30</v>
      </c>
      <c r="C89" s="6">
        <v>52211.670000000006</v>
      </c>
      <c r="D89" s="6">
        <v>4.547473508864641E-13</v>
      </c>
      <c r="E89" s="6">
        <v>52211.67</v>
      </c>
      <c r="F89" s="6">
        <v>-4.547473508864641E-13</v>
      </c>
      <c r="G89" s="6" t="s">
        <v>14</v>
      </c>
      <c r="H89" s="6">
        <v>-4.547473508864641E-13</v>
      </c>
      <c r="J89" s="6">
        <v>75425.4</v>
      </c>
      <c r="K89" s="6">
        <v>2.2737367544323206E-12</v>
      </c>
      <c r="L89" s="6">
        <v>75425.4</v>
      </c>
      <c r="M89" s="6">
        <v>-2.2737367544323206E-12</v>
      </c>
      <c r="N89" s="6" t="s">
        <v>14</v>
      </c>
      <c r="O89" s="6">
        <v>-2.2737367544323206E-12</v>
      </c>
    </row>
    <row r="90" spans="1:15" ht="12.75" outlineLevel="1" collapsed="1">
      <c r="A90" s="172" t="s">
        <v>192</v>
      </c>
      <c r="B90" s="14"/>
      <c r="C90" s="6">
        <f aca="true" t="shared" si="60" ref="C90:H90">SUBTOTAL(9,C89:C89)</f>
        <v>52211.670000000006</v>
      </c>
      <c r="D90" s="6">
        <f t="shared" si="60"/>
        <v>4.547473508864641E-13</v>
      </c>
      <c r="E90" s="6">
        <f t="shared" si="60"/>
        <v>52211.67</v>
      </c>
      <c r="F90" s="6">
        <f t="shared" si="60"/>
        <v>-4.547473508864641E-13</v>
      </c>
      <c r="G90" s="6">
        <f t="shared" si="60"/>
        <v>0</v>
      </c>
      <c r="H90" s="6">
        <f t="shared" si="60"/>
        <v>-4.547473508864641E-13</v>
      </c>
      <c r="J90" s="6"/>
      <c r="K90" s="6"/>
      <c r="L90" s="6"/>
      <c r="M90" s="6"/>
      <c r="N90" s="6"/>
      <c r="O90" s="6"/>
    </row>
    <row r="91" spans="1:15" ht="12.75" hidden="1" outlineLevel="2">
      <c r="A91" s="5" t="s">
        <v>66</v>
      </c>
      <c r="B91" s="14" t="s">
        <v>13</v>
      </c>
      <c r="C91" s="6">
        <v>-225</v>
      </c>
      <c r="D91" s="6">
        <v>-225</v>
      </c>
      <c r="E91" s="6" t="s">
        <v>14</v>
      </c>
      <c r="F91" s="6">
        <v>0</v>
      </c>
      <c r="G91" s="6" t="s">
        <v>14</v>
      </c>
      <c r="H91" s="6">
        <v>0</v>
      </c>
      <c r="J91" s="6">
        <v>48052.65</v>
      </c>
      <c r="K91" s="6">
        <v>0</v>
      </c>
      <c r="L91" s="6">
        <v>48052.65</v>
      </c>
      <c r="M91" s="6">
        <v>0</v>
      </c>
      <c r="N91" s="6" t="s">
        <v>14</v>
      </c>
      <c r="O91" s="6">
        <v>0</v>
      </c>
    </row>
    <row r="92" spans="1:15" ht="12.75" hidden="1" outlineLevel="2">
      <c r="A92" s="5" t="s">
        <v>66</v>
      </c>
      <c r="B92" s="14" t="s">
        <v>30</v>
      </c>
      <c r="C92" s="6">
        <v>39330.72000000001</v>
      </c>
      <c r="D92" s="6">
        <v>225</v>
      </c>
      <c r="E92" s="6">
        <v>39105.72</v>
      </c>
      <c r="F92" s="6">
        <v>7.275957614183426E-12</v>
      </c>
      <c r="G92" s="6" t="s">
        <v>14</v>
      </c>
      <c r="H92" s="6">
        <v>7.275957614183426E-12</v>
      </c>
      <c r="J92" s="6">
        <v>27887.35</v>
      </c>
      <c r="K92" s="6">
        <v>-4.547473508864641E-13</v>
      </c>
      <c r="L92" s="6">
        <v>27887.35</v>
      </c>
      <c r="M92" s="6">
        <v>4.547473508864641E-13</v>
      </c>
      <c r="N92" s="6" t="s">
        <v>14</v>
      </c>
      <c r="O92" s="6">
        <v>4.547473508864641E-13</v>
      </c>
    </row>
    <row r="93" spans="1:15" ht="12.75" outlineLevel="1" collapsed="1">
      <c r="A93" s="172" t="s">
        <v>193</v>
      </c>
      <c r="B93" s="14"/>
      <c r="C93" s="6">
        <f aca="true" t="shared" si="61" ref="C93:H93">SUBTOTAL(9,C91:C92)</f>
        <v>39105.72000000001</v>
      </c>
      <c r="D93" s="6">
        <f t="shared" si="61"/>
        <v>0</v>
      </c>
      <c r="E93" s="6">
        <f t="shared" si="61"/>
        <v>39105.72</v>
      </c>
      <c r="F93" s="6">
        <f t="shared" si="61"/>
        <v>7.275957614183426E-12</v>
      </c>
      <c r="G93" s="6">
        <f t="shared" si="61"/>
        <v>0</v>
      </c>
      <c r="H93" s="6">
        <f t="shared" si="61"/>
        <v>7.275957614183426E-12</v>
      </c>
      <c r="J93" s="6"/>
      <c r="K93" s="6"/>
      <c r="L93" s="6"/>
      <c r="M93" s="6"/>
      <c r="N93" s="6"/>
      <c r="O93" s="6"/>
    </row>
    <row r="94" spans="1:15" ht="12.75" hidden="1" outlineLevel="2">
      <c r="A94" s="5" t="s">
        <v>67</v>
      </c>
      <c r="B94" s="14" t="s">
        <v>13</v>
      </c>
      <c r="C94" s="6">
        <v>0</v>
      </c>
      <c r="D94" s="6" t="s">
        <v>14</v>
      </c>
      <c r="E94" s="6">
        <v>0</v>
      </c>
      <c r="F94" s="6">
        <v>0</v>
      </c>
      <c r="G94" s="6" t="s">
        <v>14</v>
      </c>
      <c r="H94" s="6">
        <v>0</v>
      </c>
      <c r="J94" s="6">
        <v>18231.55999999999</v>
      </c>
      <c r="K94" s="6">
        <v>0</v>
      </c>
      <c r="L94" s="6">
        <v>18231.56</v>
      </c>
      <c r="M94" s="6">
        <v>-1.0913936421275139E-11</v>
      </c>
      <c r="N94" s="6" t="s">
        <v>14</v>
      </c>
      <c r="O94" s="6">
        <v>-1.0913936421275139E-11</v>
      </c>
    </row>
    <row r="95" spans="1:15" ht="12.75" hidden="1" outlineLevel="2">
      <c r="A95" s="5" t="s">
        <v>67</v>
      </c>
      <c r="B95" s="14" t="s">
        <v>30</v>
      </c>
      <c r="C95" s="6">
        <v>56490.58000000001</v>
      </c>
      <c r="D95" s="6">
        <v>0</v>
      </c>
      <c r="E95" s="6">
        <v>56490.58</v>
      </c>
      <c r="F95" s="6">
        <v>0</v>
      </c>
      <c r="G95" s="6" t="s">
        <v>14</v>
      </c>
      <c r="H95" s="6">
        <v>0</v>
      </c>
      <c r="J95" s="159">
        <f aca="true" t="shared" si="62" ref="J95:O95">SUM(C139:C140)</f>
        <v>31162.160000000003</v>
      </c>
      <c r="K95" s="159">
        <f t="shared" si="62"/>
        <v>0</v>
      </c>
      <c r="L95" s="159">
        <f t="shared" si="62"/>
        <v>31162.16</v>
      </c>
      <c r="M95" s="159">
        <f t="shared" si="62"/>
        <v>4.547473508864641E-12</v>
      </c>
      <c r="N95" s="159">
        <f t="shared" si="62"/>
        <v>0</v>
      </c>
      <c r="O95" s="159">
        <f t="shared" si="62"/>
        <v>4.547473508864641E-12</v>
      </c>
    </row>
    <row r="96" spans="1:15" ht="12.75" outlineLevel="1" collapsed="1">
      <c r="A96" s="172" t="s">
        <v>194</v>
      </c>
      <c r="B96" s="14"/>
      <c r="C96" s="6">
        <f aca="true" t="shared" si="63" ref="C96:H96">SUBTOTAL(9,C94:C95)</f>
        <v>56490.58000000001</v>
      </c>
      <c r="D96" s="6">
        <f t="shared" si="63"/>
        <v>0</v>
      </c>
      <c r="E96" s="6">
        <f t="shared" si="63"/>
        <v>56490.58</v>
      </c>
      <c r="F96" s="6">
        <f t="shared" si="63"/>
        <v>0</v>
      </c>
      <c r="G96" s="6">
        <f t="shared" si="63"/>
        <v>0</v>
      </c>
      <c r="H96" s="6">
        <f t="shared" si="63"/>
        <v>0</v>
      </c>
      <c r="J96" s="159"/>
      <c r="K96" s="159"/>
      <c r="L96" s="159"/>
      <c r="M96" s="159"/>
      <c r="N96" s="159"/>
      <c r="O96" s="159"/>
    </row>
    <row r="97" spans="1:15" ht="12.75" hidden="1" outlineLevel="2">
      <c r="A97" s="5" t="s">
        <v>68</v>
      </c>
      <c r="B97" s="14" t="s">
        <v>30</v>
      </c>
      <c r="C97" s="6">
        <v>71889.70000000001</v>
      </c>
      <c r="D97" s="6">
        <v>-9.094947017729282E-13</v>
      </c>
      <c r="E97" s="6">
        <v>71889.7</v>
      </c>
      <c r="F97" s="6">
        <v>9.094947017729282E-13</v>
      </c>
      <c r="G97" s="6" t="s">
        <v>14</v>
      </c>
      <c r="H97" s="6">
        <v>9.094947017729282E-13</v>
      </c>
      <c r="J97" s="6">
        <v>130299.59</v>
      </c>
      <c r="K97" s="6">
        <v>-2.2737367544323206E-13</v>
      </c>
      <c r="L97" s="6">
        <v>130299.59</v>
      </c>
      <c r="M97" s="6">
        <v>2.2737367544323206E-13</v>
      </c>
      <c r="N97" s="6" t="s">
        <v>14</v>
      </c>
      <c r="O97" s="6">
        <v>2.2737367544323206E-13</v>
      </c>
    </row>
    <row r="98" spans="1:15" ht="12.75" outlineLevel="1" collapsed="1">
      <c r="A98" s="172" t="s">
        <v>195</v>
      </c>
      <c r="B98" s="14"/>
      <c r="C98" s="6">
        <f aca="true" t="shared" si="64" ref="C98:H98">SUBTOTAL(9,C97:C97)</f>
        <v>71889.70000000001</v>
      </c>
      <c r="D98" s="6">
        <f t="shared" si="64"/>
        <v>-9.094947017729282E-13</v>
      </c>
      <c r="E98" s="6">
        <f t="shared" si="64"/>
        <v>71889.7</v>
      </c>
      <c r="F98" s="6">
        <f t="shared" si="64"/>
        <v>9.094947017729282E-13</v>
      </c>
      <c r="G98" s="6">
        <f t="shared" si="64"/>
        <v>0</v>
      </c>
      <c r="H98" s="6">
        <f t="shared" si="64"/>
        <v>9.094947017729282E-13</v>
      </c>
      <c r="J98" s="6"/>
      <c r="K98" s="6"/>
      <c r="L98" s="6"/>
      <c r="M98" s="6"/>
      <c r="N98" s="6"/>
      <c r="O98" s="6"/>
    </row>
    <row r="99" spans="1:15" ht="12.75" hidden="1" outlineLevel="2">
      <c r="A99" s="5" t="s">
        <v>69</v>
      </c>
      <c r="B99" s="14" t="s">
        <v>13</v>
      </c>
      <c r="C99" s="6">
        <v>-500</v>
      </c>
      <c r="D99" s="6">
        <v>-500</v>
      </c>
      <c r="E99" s="6" t="s">
        <v>14</v>
      </c>
      <c r="F99" s="6">
        <v>0</v>
      </c>
      <c r="G99" s="6" t="s">
        <v>14</v>
      </c>
      <c r="H99" s="6">
        <v>0</v>
      </c>
      <c r="J99" s="6">
        <v>42432.530000000006</v>
      </c>
      <c r="K99" s="6">
        <v>-6.679101716144942E-13</v>
      </c>
      <c r="L99" s="6">
        <v>42432.53</v>
      </c>
      <c r="M99" s="6">
        <v>6.679101716144942E-13</v>
      </c>
      <c r="N99" s="6" t="s">
        <v>14</v>
      </c>
      <c r="O99" s="6">
        <v>6.679101716144942E-13</v>
      </c>
    </row>
    <row r="100" spans="1:15" ht="12.75" hidden="1" outlineLevel="2">
      <c r="A100" s="5" t="s">
        <v>69</v>
      </c>
      <c r="B100" s="14" t="s">
        <v>30</v>
      </c>
      <c r="C100" s="6">
        <v>50403.850000000006</v>
      </c>
      <c r="D100" s="6">
        <v>499.99999999999955</v>
      </c>
      <c r="E100" s="6">
        <v>49903.85</v>
      </c>
      <c r="F100" s="6">
        <v>7.73070496506989E-12</v>
      </c>
      <c r="G100" s="6" t="s">
        <v>14</v>
      </c>
      <c r="H100" s="6">
        <v>7.73070496506989E-12</v>
      </c>
      <c r="J100" s="159">
        <f aca="true" t="shared" si="65" ref="J100:O100">SUM(C146:C147)</f>
        <v>53613.05</v>
      </c>
      <c r="K100" s="159">
        <f t="shared" si="65"/>
        <v>-1.5916157281026244E-12</v>
      </c>
      <c r="L100" s="159">
        <f t="shared" si="65"/>
        <v>53613.05</v>
      </c>
      <c r="M100" s="159">
        <f t="shared" si="65"/>
        <v>3.637978807091713E-12</v>
      </c>
      <c r="N100" s="159">
        <f t="shared" si="65"/>
        <v>0</v>
      </c>
      <c r="O100" s="159">
        <f t="shared" si="65"/>
        <v>3.637978807091713E-12</v>
      </c>
    </row>
    <row r="101" spans="1:15" ht="12.75" outlineLevel="1" collapsed="1">
      <c r="A101" s="172" t="s">
        <v>196</v>
      </c>
      <c r="B101" s="14"/>
      <c r="C101" s="6">
        <f aca="true" t="shared" si="66" ref="C101:H101">SUBTOTAL(9,C99:C100)</f>
        <v>49903.850000000006</v>
      </c>
      <c r="D101" s="6">
        <f t="shared" si="66"/>
        <v>-4.547473508864641E-13</v>
      </c>
      <c r="E101" s="6">
        <f t="shared" si="66"/>
        <v>49903.85</v>
      </c>
      <c r="F101" s="6">
        <f t="shared" si="66"/>
        <v>7.73070496506989E-12</v>
      </c>
      <c r="G101" s="6">
        <f t="shared" si="66"/>
        <v>0</v>
      </c>
      <c r="H101" s="6">
        <f t="shared" si="66"/>
        <v>7.73070496506989E-12</v>
      </c>
      <c r="J101" s="159"/>
      <c r="K101" s="159"/>
      <c r="L101" s="159"/>
      <c r="M101" s="159"/>
      <c r="N101" s="159"/>
      <c r="O101" s="159"/>
    </row>
    <row r="102" spans="1:15" ht="12.75" hidden="1" outlineLevel="2">
      <c r="A102" s="5" t="s">
        <v>70</v>
      </c>
      <c r="B102" s="14" t="s">
        <v>13</v>
      </c>
      <c r="C102" s="6">
        <v>0</v>
      </c>
      <c r="D102" s="6">
        <v>0</v>
      </c>
      <c r="E102" s="6" t="s">
        <v>14</v>
      </c>
      <c r="F102" s="6">
        <v>0</v>
      </c>
      <c r="G102" s="6" t="s">
        <v>14</v>
      </c>
      <c r="H102" s="6">
        <v>0</v>
      </c>
      <c r="J102" s="6">
        <v>21304.69</v>
      </c>
      <c r="K102" s="6">
        <v>0</v>
      </c>
      <c r="L102" s="6">
        <v>21304.69</v>
      </c>
      <c r="M102" s="6">
        <v>0</v>
      </c>
      <c r="N102" s="6" t="s">
        <v>14</v>
      </c>
      <c r="O102" s="6">
        <v>0</v>
      </c>
    </row>
    <row r="103" spans="1:15" ht="12.75" hidden="1" outlineLevel="2">
      <c r="A103" s="5" t="s">
        <v>70</v>
      </c>
      <c r="B103" s="14" t="s">
        <v>30</v>
      </c>
      <c r="C103" s="6">
        <v>54438.41</v>
      </c>
      <c r="D103" s="6">
        <v>284.52999999999884</v>
      </c>
      <c r="E103" s="6">
        <v>54153.88</v>
      </c>
      <c r="F103" s="6">
        <v>-7.275957614183426E-12</v>
      </c>
      <c r="G103" s="6" t="s">
        <v>14</v>
      </c>
      <c r="H103" s="6">
        <v>-7.275957614183426E-12</v>
      </c>
      <c r="J103" s="159">
        <f aca="true" t="shared" si="67" ref="J103:O103">SUM(C151:C152)</f>
        <v>68676.14</v>
      </c>
      <c r="K103" s="159">
        <f t="shared" si="67"/>
        <v>360.9200000000021</v>
      </c>
      <c r="L103" s="159">
        <f t="shared" si="67"/>
        <v>68315.22</v>
      </c>
      <c r="M103" s="159">
        <f t="shared" si="67"/>
        <v>1.8189894035458565E-12</v>
      </c>
      <c r="N103" s="159">
        <f t="shared" si="67"/>
        <v>0</v>
      </c>
      <c r="O103" s="159">
        <f t="shared" si="67"/>
        <v>1.8189894035458565E-12</v>
      </c>
    </row>
    <row r="104" spans="1:15" ht="12.75" outlineLevel="1" collapsed="1">
      <c r="A104" s="172" t="s">
        <v>197</v>
      </c>
      <c r="B104" s="14"/>
      <c r="C104" s="6">
        <f aca="true" t="shared" si="68" ref="C104:H104">SUBTOTAL(9,C102:C103)</f>
        <v>54438.41</v>
      </c>
      <c r="D104" s="6">
        <f t="shared" si="68"/>
        <v>284.52999999999884</v>
      </c>
      <c r="E104" s="6">
        <f t="shared" si="68"/>
        <v>54153.88</v>
      </c>
      <c r="F104" s="6">
        <f t="shared" si="68"/>
        <v>-7.275957614183426E-12</v>
      </c>
      <c r="G104" s="6">
        <f t="shared" si="68"/>
        <v>0</v>
      </c>
      <c r="H104" s="6">
        <f t="shared" si="68"/>
        <v>-7.275957614183426E-12</v>
      </c>
      <c r="J104" s="159"/>
      <c r="K104" s="159"/>
      <c r="L104" s="159"/>
      <c r="M104" s="159"/>
      <c r="N104" s="159"/>
      <c r="O104" s="159"/>
    </row>
    <row r="105" spans="1:15" ht="12.75" hidden="1" outlineLevel="2">
      <c r="A105" s="5" t="s">
        <v>71</v>
      </c>
      <c r="B105" s="14" t="s">
        <v>30</v>
      </c>
      <c r="C105" s="6">
        <v>42975.25</v>
      </c>
      <c r="D105" s="6">
        <v>0</v>
      </c>
      <c r="E105" s="6">
        <v>42975.25</v>
      </c>
      <c r="F105" s="6">
        <v>0</v>
      </c>
      <c r="G105" s="6" t="s">
        <v>14</v>
      </c>
      <c r="H105" s="6">
        <v>0</v>
      </c>
      <c r="J105" s="159">
        <f aca="true" t="shared" si="69" ref="J105:O105">SUM(C154:C155)</f>
        <v>53876.71</v>
      </c>
      <c r="K105" s="159">
        <f t="shared" si="69"/>
        <v>0</v>
      </c>
      <c r="L105" s="159">
        <f t="shared" si="69"/>
        <v>53876.71</v>
      </c>
      <c r="M105" s="159">
        <f t="shared" si="69"/>
        <v>0</v>
      </c>
      <c r="N105" s="159">
        <f t="shared" si="69"/>
        <v>0</v>
      </c>
      <c r="O105" s="159">
        <f t="shared" si="69"/>
        <v>0</v>
      </c>
    </row>
    <row r="106" spans="1:15" ht="12.75" outlineLevel="1" collapsed="1">
      <c r="A106" s="172" t="s">
        <v>198</v>
      </c>
      <c r="B106" s="14"/>
      <c r="C106" s="6">
        <f aca="true" t="shared" si="70" ref="C106:H106">SUBTOTAL(9,C105:C105)</f>
        <v>42975.25</v>
      </c>
      <c r="D106" s="6">
        <f t="shared" si="70"/>
        <v>0</v>
      </c>
      <c r="E106" s="6">
        <f t="shared" si="70"/>
        <v>42975.25</v>
      </c>
      <c r="F106" s="6">
        <f t="shared" si="70"/>
        <v>0</v>
      </c>
      <c r="G106" s="6">
        <f t="shared" si="70"/>
        <v>0</v>
      </c>
      <c r="H106" s="6">
        <f t="shared" si="70"/>
        <v>0</v>
      </c>
      <c r="J106" s="159"/>
      <c r="K106" s="159"/>
      <c r="L106" s="159"/>
      <c r="M106" s="159"/>
      <c r="N106" s="159"/>
      <c r="O106" s="159"/>
    </row>
    <row r="107" spans="1:15" ht="12.75" hidden="1" outlineLevel="2">
      <c r="A107" s="5" t="s">
        <v>72</v>
      </c>
      <c r="B107" s="14" t="s">
        <v>30</v>
      </c>
      <c r="C107" s="6">
        <v>39832.17</v>
      </c>
      <c r="D107" s="6">
        <v>-9.094947017729282E-13</v>
      </c>
      <c r="E107" s="6">
        <v>39832.17</v>
      </c>
      <c r="F107" s="6">
        <v>9.094947017729282E-13</v>
      </c>
      <c r="G107" s="6" t="s">
        <v>14</v>
      </c>
      <c r="H107" s="6">
        <v>9.094947017729282E-13</v>
      </c>
      <c r="J107" s="159">
        <f aca="true" t="shared" si="71" ref="J107:O107">SUM(C157:C158)</f>
        <v>66253.18</v>
      </c>
      <c r="K107" s="159">
        <f t="shared" si="71"/>
        <v>0</v>
      </c>
      <c r="L107" s="159">
        <f t="shared" si="71"/>
        <v>66253.18</v>
      </c>
      <c r="M107" s="159">
        <f t="shared" si="71"/>
        <v>5.4569682106375694E-12</v>
      </c>
      <c r="N107" s="159">
        <f t="shared" si="71"/>
        <v>0</v>
      </c>
      <c r="O107" s="159">
        <f t="shared" si="71"/>
        <v>5.4569682106375694E-12</v>
      </c>
    </row>
    <row r="108" spans="1:15" ht="12.75" outlineLevel="1" collapsed="1">
      <c r="A108" s="172" t="s">
        <v>199</v>
      </c>
      <c r="B108" s="14"/>
      <c r="C108" s="6">
        <f aca="true" t="shared" si="72" ref="C108:H108">SUBTOTAL(9,C107:C107)</f>
        <v>39832.17</v>
      </c>
      <c r="D108" s="6">
        <f t="shared" si="72"/>
        <v>-9.094947017729282E-13</v>
      </c>
      <c r="E108" s="6">
        <f t="shared" si="72"/>
        <v>39832.17</v>
      </c>
      <c r="F108" s="6">
        <f t="shared" si="72"/>
        <v>9.094947017729282E-13</v>
      </c>
      <c r="G108" s="6">
        <f t="shared" si="72"/>
        <v>0</v>
      </c>
      <c r="H108" s="6">
        <f t="shared" si="72"/>
        <v>9.094947017729282E-13</v>
      </c>
      <c r="J108" s="159"/>
      <c r="K108" s="159"/>
      <c r="L108" s="159"/>
      <c r="M108" s="159"/>
      <c r="N108" s="159"/>
      <c r="O108" s="159"/>
    </row>
    <row r="109" spans="1:15" ht="12.75" hidden="1" outlineLevel="2">
      <c r="A109" s="5" t="s">
        <v>73</v>
      </c>
      <c r="B109" s="14" t="s">
        <v>30</v>
      </c>
      <c r="C109" s="6">
        <v>87037.44</v>
      </c>
      <c r="D109" s="6">
        <v>-4.547473508864641E-13</v>
      </c>
      <c r="E109" s="6">
        <v>87037.44</v>
      </c>
      <c r="F109" s="6">
        <v>4.547473508864641E-13</v>
      </c>
      <c r="G109" s="6" t="s">
        <v>14</v>
      </c>
      <c r="H109" s="6">
        <v>4.547473508864641E-13</v>
      </c>
      <c r="J109" s="6">
        <v>43236.39</v>
      </c>
      <c r="K109" s="6">
        <v>0</v>
      </c>
      <c r="L109" s="6">
        <v>43236.39</v>
      </c>
      <c r="M109" s="6">
        <v>0</v>
      </c>
      <c r="N109" s="6" t="s">
        <v>14</v>
      </c>
      <c r="O109" s="6">
        <v>0</v>
      </c>
    </row>
    <row r="110" spans="1:15" ht="12.75" outlineLevel="1" collapsed="1">
      <c r="A110" s="172" t="s">
        <v>200</v>
      </c>
      <c r="B110" s="14"/>
      <c r="C110" s="6">
        <f aca="true" t="shared" si="73" ref="C110:H110">SUBTOTAL(9,C109:C109)</f>
        <v>87037.44</v>
      </c>
      <c r="D110" s="6">
        <f t="shared" si="73"/>
        <v>-4.547473508864641E-13</v>
      </c>
      <c r="E110" s="6">
        <f t="shared" si="73"/>
        <v>87037.44</v>
      </c>
      <c r="F110" s="6">
        <f t="shared" si="73"/>
        <v>4.547473508864641E-13</v>
      </c>
      <c r="G110" s="6">
        <f t="shared" si="73"/>
        <v>0</v>
      </c>
      <c r="H110" s="6">
        <f t="shared" si="73"/>
        <v>4.547473508864641E-13</v>
      </c>
      <c r="J110" s="6"/>
      <c r="K110" s="6"/>
      <c r="L110" s="6"/>
      <c r="M110" s="6"/>
      <c r="N110" s="6"/>
      <c r="O110" s="6"/>
    </row>
    <row r="111" spans="1:15" ht="12.75" hidden="1" outlineLevel="2">
      <c r="A111" s="5" t="s">
        <v>74</v>
      </c>
      <c r="B111" s="14" t="s">
        <v>13</v>
      </c>
      <c r="C111" s="6">
        <v>-806.43</v>
      </c>
      <c r="D111" s="6">
        <v>-806.43</v>
      </c>
      <c r="E111" s="6" t="s">
        <v>14</v>
      </c>
      <c r="F111" s="6">
        <v>0</v>
      </c>
      <c r="G111" s="6" t="s">
        <v>14</v>
      </c>
      <c r="H111" s="6">
        <v>0</v>
      </c>
      <c r="J111" s="6">
        <v>53218.53</v>
      </c>
      <c r="K111" s="6">
        <v>0</v>
      </c>
      <c r="L111" s="6">
        <v>53218.53</v>
      </c>
      <c r="M111" s="6">
        <v>0</v>
      </c>
      <c r="N111" s="6" t="s">
        <v>14</v>
      </c>
      <c r="O111" s="6">
        <v>0</v>
      </c>
    </row>
    <row r="112" spans="1:15" ht="12.75" hidden="1" outlineLevel="2">
      <c r="A112" s="5" t="s">
        <v>74</v>
      </c>
      <c r="B112" s="14" t="s">
        <v>30</v>
      </c>
      <c r="C112" s="6">
        <v>33938.74</v>
      </c>
      <c r="D112" s="6">
        <v>1043.4700000000007</v>
      </c>
      <c r="E112" s="6">
        <v>32895.270000000004</v>
      </c>
      <c r="F112" s="6">
        <v>-6.821210263296962E-12</v>
      </c>
      <c r="G112" s="6" t="s">
        <v>14</v>
      </c>
      <c r="H112" s="6">
        <v>-6.821210263296962E-12</v>
      </c>
      <c r="J112" s="6">
        <v>50664.00000000001</v>
      </c>
      <c r="K112" s="6">
        <v>0</v>
      </c>
      <c r="L112" s="6">
        <v>50664</v>
      </c>
      <c r="M112" s="6">
        <v>0</v>
      </c>
      <c r="N112" s="6" t="s">
        <v>14</v>
      </c>
      <c r="O112" s="6">
        <v>0</v>
      </c>
    </row>
    <row r="113" spans="1:15" ht="12.75" outlineLevel="1" collapsed="1">
      <c r="A113" s="172" t="s">
        <v>201</v>
      </c>
      <c r="B113" s="14"/>
      <c r="C113" s="6">
        <f aca="true" t="shared" si="74" ref="C113:H113">SUBTOTAL(9,C111:C112)</f>
        <v>33132.31</v>
      </c>
      <c r="D113" s="6">
        <f t="shared" si="74"/>
        <v>237.04000000000076</v>
      </c>
      <c r="E113" s="6">
        <f t="shared" si="74"/>
        <v>32895.270000000004</v>
      </c>
      <c r="F113" s="6">
        <f t="shared" si="74"/>
        <v>-6.821210263296962E-12</v>
      </c>
      <c r="G113" s="6">
        <f t="shared" si="74"/>
        <v>0</v>
      </c>
      <c r="H113" s="6">
        <f t="shared" si="74"/>
        <v>-6.821210263296962E-12</v>
      </c>
      <c r="J113" s="6"/>
      <c r="K113" s="6"/>
      <c r="L113" s="6"/>
      <c r="M113" s="6"/>
      <c r="N113" s="6"/>
      <c r="O113" s="6"/>
    </row>
    <row r="114" spans="1:15" ht="12.75" hidden="1" outlineLevel="2">
      <c r="A114" s="5" t="s">
        <v>75</v>
      </c>
      <c r="B114" s="14" t="s">
        <v>13</v>
      </c>
      <c r="C114" s="6">
        <v>-275</v>
      </c>
      <c r="D114" s="6">
        <v>-275</v>
      </c>
      <c r="E114" s="6" t="s">
        <v>14</v>
      </c>
      <c r="F114" s="6">
        <v>0</v>
      </c>
      <c r="G114" s="6" t="s">
        <v>14</v>
      </c>
      <c r="H114" s="6">
        <v>0</v>
      </c>
      <c r="J114" s="6">
        <v>17622.96</v>
      </c>
      <c r="K114" s="6">
        <v>5.684341886080801E-13</v>
      </c>
      <c r="L114" s="6">
        <v>17622.96</v>
      </c>
      <c r="M114" s="6">
        <v>-5.684341886080801E-13</v>
      </c>
      <c r="N114" s="6" t="s">
        <v>14</v>
      </c>
      <c r="O114" s="6">
        <v>-5.684341886080801E-13</v>
      </c>
    </row>
    <row r="115" spans="1:15" ht="12.75" hidden="1" outlineLevel="2">
      <c r="A115" s="5" t="s">
        <v>75</v>
      </c>
      <c r="B115" s="14" t="s">
        <v>30</v>
      </c>
      <c r="C115" s="6">
        <v>37176.07000000001</v>
      </c>
      <c r="D115" s="6">
        <v>275</v>
      </c>
      <c r="E115" s="6">
        <v>36901.07</v>
      </c>
      <c r="F115" s="6">
        <v>7.275957614183426E-12</v>
      </c>
      <c r="G115" s="6" t="s">
        <v>14</v>
      </c>
      <c r="H115" s="6">
        <v>7.275957614183426E-12</v>
      </c>
      <c r="J115" s="6">
        <v>38861.52</v>
      </c>
      <c r="K115" s="6">
        <v>0</v>
      </c>
      <c r="L115" s="6">
        <v>38861.52</v>
      </c>
      <c r="M115" s="6">
        <v>0</v>
      </c>
      <c r="N115" s="6" t="s">
        <v>14</v>
      </c>
      <c r="O115" s="6">
        <v>0</v>
      </c>
    </row>
    <row r="116" spans="1:15" ht="12.75" outlineLevel="1" collapsed="1">
      <c r="A116" s="172" t="s">
        <v>202</v>
      </c>
      <c r="B116" s="14"/>
      <c r="C116" s="6">
        <f aca="true" t="shared" si="75" ref="C116:H116">SUBTOTAL(9,C114:C115)</f>
        <v>36901.07000000001</v>
      </c>
      <c r="D116" s="6">
        <f t="shared" si="75"/>
        <v>0</v>
      </c>
      <c r="E116" s="6">
        <f t="shared" si="75"/>
        <v>36901.07</v>
      </c>
      <c r="F116" s="6">
        <f t="shared" si="75"/>
        <v>7.275957614183426E-12</v>
      </c>
      <c r="G116" s="6">
        <f t="shared" si="75"/>
        <v>0</v>
      </c>
      <c r="H116" s="6">
        <f t="shared" si="75"/>
        <v>7.275957614183426E-12</v>
      </c>
      <c r="J116" s="6"/>
      <c r="K116" s="6"/>
      <c r="L116" s="6"/>
      <c r="M116" s="6"/>
      <c r="N116" s="6"/>
      <c r="O116" s="6"/>
    </row>
    <row r="117" spans="1:15" ht="12.75" hidden="1" outlineLevel="2">
      <c r="A117" s="5" t="s">
        <v>76</v>
      </c>
      <c r="B117" s="14" t="s">
        <v>13</v>
      </c>
      <c r="C117" s="6">
        <v>-475</v>
      </c>
      <c r="D117" s="6">
        <v>-475</v>
      </c>
      <c r="E117" s="6" t="s">
        <v>14</v>
      </c>
      <c r="F117" s="6">
        <v>0</v>
      </c>
      <c r="G117" s="6" t="s">
        <v>14</v>
      </c>
      <c r="H117" s="6">
        <v>0</v>
      </c>
      <c r="J117" s="159">
        <f aca="true" t="shared" si="76" ref="J117:O117">SUM(C170:C171)</f>
        <v>52599.21</v>
      </c>
      <c r="K117" s="159">
        <f t="shared" si="76"/>
        <v>0</v>
      </c>
      <c r="L117" s="159">
        <f t="shared" si="76"/>
        <v>52599.21000000001</v>
      </c>
      <c r="M117" s="159">
        <f t="shared" si="76"/>
        <v>0</v>
      </c>
      <c r="N117" s="159">
        <f t="shared" si="76"/>
        <v>0</v>
      </c>
      <c r="O117" s="159">
        <f t="shared" si="76"/>
        <v>0</v>
      </c>
    </row>
    <row r="118" spans="1:15" ht="12.75" hidden="1" outlineLevel="2">
      <c r="A118" s="5" t="s">
        <v>76</v>
      </c>
      <c r="B118" s="14" t="s">
        <v>30</v>
      </c>
      <c r="C118" s="6">
        <v>50894.7</v>
      </c>
      <c r="D118" s="6">
        <v>475</v>
      </c>
      <c r="E118" s="6">
        <v>50419.7</v>
      </c>
      <c r="F118" s="6">
        <v>0</v>
      </c>
      <c r="G118" s="6" t="s">
        <v>14</v>
      </c>
      <c r="H118" s="6">
        <v>0</v>
      </c>
      <c r="J118" s="6">
        <v>80485.88</v>
      </c>
      <c r="K118" s="6">
        <v>-1.8189894035458565E-12</v>
      </c>
      <c r="L118" s="6">
        <v>80485.88</v>
      </c>
      <c r="M118" s="6">
        <v>1.8189894035458565E-12</v>
      </c>
      <c r="N118" s="6" t="s">
        <v>14</v>
      </c>
      <c r="O118" s="6">
        <v>1.8189894035458565E-12</v>
      </c>
    </row>
    <row r="119" spans="1:15" ht="12.75" outlineLevel="1" collapsed="1">
      <c r="A119" s="172" t="s">
        <v>203</v>
      </c>
      <c r="B119" s="14"/>
      <c r="C119" s="6">
        <f aca="true" t="shared" si="77" ref="C119:H119">SUBTOTAL(9,C117:C118)</f>
        <v>50419.7</v>
      </c>
      <c r="D119" s="6">
        <f t="shared" si="77"/>
        <v>0</v>
      </c>
      <c r="E119" s="6">
        <f t="shared" si="77"/>
        <v>50419.7</v>
      </c>
      <c r="F119" s="6">
        <f t="shared" si="77"/>
        <v>0</v>
      </c>
      <c r="G119" s="6">
        <f t="shared" si="77"/>
        <v>0</v>
      </c>
      <c r="H119" s="6">
        <f t="shared" si="77"/>
        <v>0</v>
      </c>
      <c r="J119" s="6"/>
      <c r="K119" s="6"/>
      <c r="L119" s="6"/>
      <c r="M119" s="6"/>
      <c r="N119" s="6"/>
      <c r="O119" s="6"/>
    </row>
    <row r="120" spans="1:15" ht="12.75" hidden="1" outlineLevel="2">
      <c r="A120" s="5" t="s">
        <v>77</v>
      </c>
      <c r="B120" s="14" t="s">
        <v>30</v>
      </c>
      <c r="C120" s="6">
        <v>45772.78</v>
      </c>
      <c r="D120" s="6">
        <v>9.094947017729282E-13</v>
      </c>
      <c r="E120" s="6">
        <v>45772.78</v>
      </c>
      <c r="F120" s="6">
        <v>-9.094947017729282E-13</v>
      </c>
      <c r="G120" s="6" t="s">
        <v>14</v>
      </c>
      <c r="H120" s="6">
        <v>-9.094947017729282E-13</v>
      </c>
      <c r="J120" s="6">
        <v>39119.44</v>
      </c>
      <c r="K120" s="6">
        <v>0</v>
      </c>
      <c r="L120" s="6">
        <v>39119.44</v>
      </c>
      <c r="M120" s="6">
        <v>0</v>
      </c>
      <c r="N120" s="6" t="s">
        <v>14</v>
      </c>
      <c r="O120" s="6">
        <v>0</v>
      </c>
    </row>
    <row r="121" spans="1:15" ht="12.75" outlineLevel="1" collapsed="1">
      <c r="A121" s="172" t="s">
        <v>204</v>
      </c>
      <c r="B121" s="14"/>
      <c r="C121" s="6">
        <f aca="true" t="shared" si="78" ref="C121:H121">SUBTOTAL(9,C120:C120)</f>
        <v>45772.78</v>
      </c>
      <c r="D121" s="6">
        <f t="shared" si="78"/>
        <v>9.094947017729282E-13</v>
      </c>
      <c r="E121" s="6">
        <f t="shared" si="78"/>
        <v>45772.78</v>
      </c>
      <c r="F121" s="6">
        <f t="shared" si="78"/>
        <v>-9.094947017729282E-13</v>
      </c>
      <c r="G121" s="6">
        <f t="shared" si="78"/>
        <v>0</v>
      </c>
      <c r="H121" s="6">
        <f t="shared" si="78"/>
        <v>-9.094947017729282E-13</v>
      </c>
      <c r="J121" s="6"/>
      <c r="K121" s="6"/>
      <c r="L121" s="6"/>
      <c r="M121" s="6"/>
      <c r="N121" s="6"/>
      <c r="O121" s="6"/>
    </row>
    <row r="122" spans="1:15" ht="12.75" hidden="1" outlineLevel="2">
      <c r="A122" s="5" t="s">
        <v>78</v>
      </c>
      <c r="B122" s="14" t="s">
        <v>30</v>
      </c>
      <c r="C122" s="6">
        <v>36766.259999999995</v>
      </c>
      <c r="D122" s="6">
        <v>0</v>
      </c>
      <c r="E122" s="6">
        <v>36766.259999999995</v>
      </c>
      <c r="F122" s="6">
        <v>0</v>
      </c>
      <c r="G122" s="6" t="s">
        <v>14</v>
      </c>
      <c r="H122" s="6">
        <v>0</v>
      </c>
      <c r="J122" s="6">
        <v>62662.560000000005</v>
      </c>
      <c r="K122" s="6">
        <v>0</v>
      </c>
      <c r="L122" s="6">
        <v>62662.56</v>
      </c>
      <c r="M122" s="6">
        <v>0</v>
      </c>
      <c r="N122" s="6" t="s">
        <v>14</v>
      </c>
      <c r="O122" s="6">
        <v>0</v>
      </c>
    </row>
    <row r="123" spans="1:15" ht="12.75" outlineLevel="1" collapsed="1">
      <c r="A123" s="172" t="s">
        <v>205</v>
      </c>
      <c r="B123" s="14"/>
      <c r="C123" s="6">
        <f aca="true" t="shared" si="79" ref="C123:H123">SUBTOTAL(9,C122:C122)</f>
        <v>36766.259999999995</v>
      </c>
      <c r="D123" s="6">
        <f t="shared" si="79"/>
        <v>0</v>
      </c>
      <c r="E123" s="6">
        <f t="shared" si="79"/>
        <v>36766.259999999995</v>
      </c>
      <c r="F123" s="6">
        <f t="shared" si="79"/>
        <v>0</v>
      </c>
      <c r="G123" s="6">
        <f t="shared" si="79"/>
        <v>0</v>
      </c>
      <c r="H123" s="6">
        <f t="shared" si="79"/>
        <v>0</v>
      </c>
      <c r="J123" s="6"/>
      <c r="K123" s="6"/>
      <c r="L123" s="6"/>
      <c r="M123" s="6"/>
      <c r="N123" s="6"/>
      <c r="O123" s="6"/>
    </row>
    <row r="124" spans="1:15" ht="12.75" hidden="1" outlineLevel="2">
      <c r="A124" s="5" t="s">
        <v>79</v>
      </c>
      <c r="B124" s="14" t="s">
        <v>30</v>
      </c>
      <c r="C124" s="6">
        <v>50337.04</v>
      </c>
      <c r="D124" s="6">
        <v>0</v>
      </c>
      <c r="E124" s="6">
        <v>50337.04</v>
      </c>
      <c r="F124" s="6">
        <v>0</v>
      </c>
      <c r="G124" s="6" t="s">
        <v>14</v>
      </c>
      <c r="H124" s="6">
        <v>0</v>
      </c>
      <c r="J124" s="6">
        <v>45719.17</v>
      </c>
      <c r="K124" s="6">
        <v>0</v>
      </c>
      <c r="L124" s="6">
        <v>45719.17</v>
      </c>
      <c r="M124" s="6">
        <v>0</v>
      </c>
      <c r="N124" s="6" t="s">
        <v>14</v>
      </c>
      <c r="O124" s="6">
        <v>0</v>
      </c>
    </row>
    <row r="125" spans="1:15" ht="12.75" outlineLevel="1" collapsed="1">
      <c r="A125" s="172" t="s">
        <v>206</v>
      </c>
      <c r="B125" s="14"/>
      <c r="C125" s="6">
        <f aca="true" t="shared" si="80" ref="C125:H125">SUBTOTAL(9,C124:C124)</f>
        <v>50337.04</v>
      </c>
      <c r="D125" s="6">
        <f t="shared" si="80"/>
        <v>0</v>
      </c>
      <c r="E125" s="6">
        <f t="shared" si="80"/>
        <v>50337.04</v>
      </c>
      <c r="F125" s="6">
        <f t="shared" si="80"/>
        <v>0</v>
      </c>
      <c r="G125" s="6">
        <f t="shared" si="80"/>
        <v>0</v>
      </c>
      <c r="H125" s="6">
        <f t="shared" si="80"/>
        <v>0</v>
      </c>
      <c r="J125" s="6"/>
      <c r="K125" s="6"/>
      <c r="L125" s="6"/>
      <c r="M125" s="6"/>
      <c r="N125" s="6"/>
      <c r="O125" s="6"/>
    </row>
    <row r="126" spans="1:15" ht="12.75" hidden="1" outlineLevel="2">
      <c r="A126" s="5" t="s">
        <v>80</v>
      </c>
      <c r="B126" s="14" t="s">
        <v>13</v>
      </c>
      <c r="C126" s="6">
        <v>-43.64</v>
      </c>
      <c r="D126" s="6">
        <v>-43.64</v>
      </c>
      <c r="E126" s="6" t="s">
        <v>14</v>
      </c>
      <c r="F126" s="6">
        <v>0</v>
      </c>
      <c r="G126" s="6" t="s">
        <v>14</v>
      </c>
      <c r="H126" s="6">
        <v>0</v>
      </c>
      <c r="J126" s="6">
        <v>42227.98</v>
      </c>
      <c r="K126" s="6">
        <v>9.094947017729282E-13</v>
      </c>
      <c r="L126" s="6">
        <v>42227.98</v>
      </c>
      <c r="M126" s="6">
        <v>-9.094947017729282E-13</v>
      </c>
      <c r="N126" s="6" t="s">
        <v>14</v>
      </c>
      <c r="O126" s="6">
        <v>-9.094947017729282E-13</v>
      </c>
    </row>
    <row r="127" spans="1:15" ht="12.75" hidden="1" outlineLevel="2">
      <c r="A127" s="5" t="s">
        <v>80</v>
      </c>
      <c r="B127" s="14" t="s">
        <v>30</v>
      </c>
      <c r="C127" s="6">
        <v>36544.49</v>
      </c>
      <c r="D127" s="6">
        <v>43.64000000000033</v>
      </c>
      <c r="E127" s="6">
        <v>36500.850000000006</v>
      </c>
      <c r="F127" s="6">
        <v>-8.185452315956354E-12</v>
      </c>
      <c r="G127" s="6" t="s">
        <v>14</v>
      </c>
      <c r="H127" s="6">
        <v>-8.185452315956354E-12</v>
      </c>
      <c r="J127" s="6">
        <v>14791.39</v>
      </c>
      <c r="K127" s="6">
        <v>0</v>
      </c>
      <c r="L127" s="6">
        <v>14791.39</v>
      </c>
      <c r="M127" s="6">
        <v>0</v>
      </c>
      <c r="N127" s="6" t="s">
        <v>14</v>
      </c>
      <c r="O127" s="6">
        <v>0</v>
      </c>
    </row>
    <row r="128" spans="1:15" ht="12.75" outlineLevel="1" collapsed="1">
      <c r="A128" s="172" t="s">
        <v>207</v>
      </c>
      <c r="B128" s="14"/>
      <c r="C128" s="6">
        <f aca="true" t="shared" si="81" ref="C128:H128">SUBTOTAL(9,C126:C127)</f>
        <v>36500.85</v>
      </c>
      <c r="D128" s="6">
        <f t="shared" si="81"/>
        <v>3.268496584496461E-13</v>
      </c>
      <c r="E128" s="6">
        <f t="shared" si="81"/>
        <v>36500.850000000006</v>
      </c>
      <c r="F128" s="6">
        <f t="shared" si="81"/>
        <v>-8.185452315956354E-12</v>
      </c>
      <c r="G128" s="6">
        <f t="shared" si="81"/>
        <v>0</v>
      </c>
      <c r="H128" s="6">
        <f t="shared" si="81"/>
        <v>-8.185452315956354E-12</v>
      </c>
      <c r="J128" s="6"/>
      <c r="K128" s="6"/>
      <c r="L128" s="6"/>
      <c r="M128" s="6"/>
      <c r="N128" s="6"/>
      <c r="O128" s="6"/>
    </row>
    <row r="129" spans="1:15" ht="12.75" hidden="1" outlineLevel="2">
      <c r="A129" s="5" t="s">
        <v>81</v>
      </c>
      <c r="B129" s="14" t="s">
        <v>30</v>
      </c>
      <c r="C129" s="6">
        <v>50405.23</v>
      </c>
      <c r="D129" s="6">
        <v>211.13000000000056</v>
      </c>
      <c r="E129" s="6">
        <v>50194.100000000006</v>
      </c>
      <c r="F129" s="6">
        <v>-3.183231456205249E-12</v>
      </c>
      <c r="G129" s="6" t="s">
        <v>14</v>
      </c>
      <c r="H129" s="6">
        <v>-3.183231456205249E-12</v>
      </c>
      <c r="J129" s="159">
        <f aca="true" t="shared" si="82" ref="J129:O129">SUM(C185:C186)</f>
        <v>73226.78</v>
      </c>
      <c r="K129" s="159">
        <f t="shared" si="82"/>
        <v>0</v>
      </c>
      <c r="L129" s="159">
        <f t="shared" si="82"/>
        <v>73226.78</v>
      </c>
      <c r="M129" s="159">
        <f t="shared" si="82"/>
        <v>0</v>
      </c>
      <c r="N129" s="159">
        <f t="shared" si="82"/>
        <v>0</v>
      </c>
      <c r="O129" s="159">
        <f t="shared" si="82"/>
        <v>0</v>
      </c>
    </row>
    <row r="130" spans="1:15" ht="12.75" outlineLevel="1" collapsed="1">
      <c r="A130" s="172" t="s">
        <v>208</v>
      </c>
      <c r="B130" s="14"/>
      <c r="C130" s="6">
        <f aca="true" t="shared" si="83" ref="C130:H130">SUBTOTAL(9,C129:C129)</f>
        <v>50405.23</v>
      </c>
      <c r="D130" s="6">
        <f t="shared" si="83"/>
        <v>211.13000000000056</v>
      </c>
      <c r="E130" s="6">
        <f t="shared" si="83"/>
        <v>50194.100000000006</v>
      </c>
      <c r="F130" s="6">
        <f t="shared" si="83"/>
        <v>-3.183231456205249E-12</v>
      </c>
      <c r="G130" s="6">
        <f t="shared" si="83"/>
        <v>0</v>
      </c>
      <c r="H130" s="6">
        <f t="shared" si="83"/>
        <v>-3.183231456205249E-12</v>
      </c>
      <c r="J130" s="159"/>
      <c r="K130" s="159"/>
      <c r="L130" s="159"/>
      <c r="M130" s="159"/>
      <c r="N130" s="159"/>
      <c r="O130" s="159"/>
    </row>
    <row r="131" spans="1:15" ht="12.75" hidden="1" outlineLevel="2">
      <c r="A131" s="5" t="s">
        <v>82</v>
      </c>
      <c r="B131" s="14" t="s">
        <v>30</v>
      </c>
      <c r="C131" s="6">
        <v>75425.4</v>
      </c>
      <c r="D131" s="6">
        <v>2.2737367544323206E-12</v>
      </c>
      <c r="E131" s="6">
        <v>75425.4</v>
      </c>
      <c r="F131" s="6">
        <v>-2.2737367544323206E-12</v>
      </c>
      <c r="G131" s="6" t="s">
        <v>14</v>
      </c>
      <c r="H131" s="6">
        <v>-2.2737367544323206E-12</v>
      </c>
      <c r="J131" s="159">
        <f aca="true" t="shared" si="84" ref="J131:O131">SUM(C188:C189)</f>
        <v>17751.320000000003</v>
      </c>
      <c r="K131" s="159">
        <f t="shared" si="84"/>
        <v>0</v>
      </c>
      <c r="L131" s="159">
        <f t="shared" si="84"/>
        <v>17751.32</v>
      </c>
      <c r="M131" s="159">
        <f t="shared" si="84"/>
        <v>3.069544618483633E-12</v>
      </c>
      <c r="N131" s="159">
        <f t="shared" si="84"/>
        <v>0</v>
      </c>
      <c r="O131" s="159">
        <f t="shared" si="84"/>
        <v>3.069544618483633E-12</v>
      </c>
    </row>
    <row r="132" spans="1:15" ht="12.75" outlineLevel="1" collapsed="1">
      <c r="A132" s="172" t="s">
        <v>209</v>
      </c>
      <c r="B132" s="14"/>
      <c r="C132" s="6">
        <f aca="true" t="shared" si="85" ref="C132:H132">SUBTOTAL(9,C131:C131)</f>
        <v>75425.4</v>
      </c>
      <c r="D132" s="6">
        <f t="shared" si="85"/>
        <v>2.2737367544323206E-12</v>
      </c>
      <c r="E132" s="6">
        <f t="shared" si="85"/>
        <v>75425.4</v>
      </c>
      <c r="F132" s="6">
        <f t="shared" si="85"/>
        <v>-2.2737367544323206E-12</v>
      </c>
      <c r="G132" s="6">
        <f t="shared" si="85"/>
        <v>0</v>
      </c>
      <c r="H132" s="6">
        <f t="shared" si="85"/>
        <v>-2.2737367544323206E-12</v>
      </c>
      <c r="J132" s="159"/>
      <c r="K132" s="159"/>
      <c r="L132" s="159"/>
      <c r="M132" s="159"/>
      <c r="N132" s="159"/>
      <c r="O132" s="159"/>
    </row>
    <row r="133" spans="1:15" ht="12.75" hidden="1" outlineLevel="2">
      <c r="A133" s="5" t="s">
        <v>83</v>
      </c>
      <c r="B133" s="14" t="s">
        <v>30</v>
      </c>
      <c r="C133" s="6">
        <v>48052.65</v>
      </c>
      <c r="D133" s="6">
        <v>0</v>
      </c>
      <c r="E133" s="6">
        <v>48052.65</v>
      </c>
      <c r="F133" s="6">
        <v>0</v>
      </c>
      <c r="G133" s="6" t="s">
        <v>14</v>
      </c>
      <c r="H133" s="6">
        <v>0</v>
      </c>
      <c r="J133" s="6">
        <v>60721.9</v>
      </c>
      <c r="K133" s="6">
        <v>0</v>
      </c>
      <c r="L133" s="6">
        <v>60721.899999999994</v>
      </c>
      <c r="M133" s="6">
        <v>0</v>
      </c>
      <c r="N133" s="6" t="s">
        <v>14</v>
      </c>
      <c r="O133" s="6">
        <v>0</v>
      </c>
    </row>
    <row r="134" spans="1:15" ht="12.75" outlineLevel="1" collapsed="1">
      <c r="A134" s="172" t="s">
        <v>210</v>
      </c>
      <c r="B134" s="14"/>
      <c r="C134" s="6">
        <f aca="true" t="shared" si="86" ref="C134:H134">SUBTOTAL(9,C133:C133)</f>
        <v>48052.65</v>
      </c>
      <c r="D134" s="6">
        <f t="shared" si="86"/>
        <v>0</v>
      </c>
      <c r="E134" s="6">
        <f t="shared" si="86"/>
        <v>48052.65</v>
      </c>
      <c r="F134" s="6">
        <f t="shared" si="86"/>
        <v>0</v>
      </c>
      <c r="G134" s="6">
        <f t="shared" si="86"/>
        <v>0</v>
      </c>
      <c r="H134" s="6">
        <f t="shared" si="86"/>
        <v>0</v>
      </c>
      <c r="J134" s="6"/>
      <c r="K134" s="6"/>
      <c r="L134" s="6"/>
      <c r="M134" s="6"/>
      <c r="N134" s="6"/>
      <c r="O134" s="6"/>
    </row>
    <row r="135" spans="1:15" ht="12.75" hidden="1" outlineLevel="2">
      <c r="A135" s="5" t="s">
        <v>84</v>
      </c>
      <c r="B135" s="14" t="s">
        <v>30</v>
      </c>
      <c r="C135" s="6">
        <v>27887.35</v>
      </c>
      <c r="D135" s="6">
        <v>-4.547473508864641E-13</v>
      </c>
      <c r="E135" s="6">
        <v>27887.35</v>
      </c>
      <c r="F135" s="6">
        <v>4.547473508864641E-13</v>
      </c>
      <c r="G135" s="6" t="s">
        <v>14</v>
      </c>
      <c r="H135" s="6">
        <v>4.547473508864641E-13</v>
      </c>
      <c r="J135" s="159">
        <f aca="true" t="shared" si="87" ref="J135:O135">SUM(C193:C194)</f>
        <v>68818.43000000001</v>
      </c>
      <c r="K135" s="159">
        <f t="shared" si="87"/>
        <v>0</v>
      </c>
      <c r="L135" s="159">
        <f t="shared" si="87"/>
        <v>68664.33</v>
      </c>
      <c r="M135" s="159">
        <f t="shared" si="87"/>
        <v>154.1</v>
      </c>
      <c r="N135" s="159">
        <f t="shared" si="87"/>
        <v>0</v>
      </c>
      <c r="O135" s="159">
        <f t="shared" si="87"/>
        <v>154.1</v>
      </c>
    </row>
    <row r="136" spans="1:15" ht="12.75" outlineLevel="1" collapsed="1">
      <c r="A136" s="172" t="s">
        <v>211</v>
      </c>
      <c r="B136" s="14"/>
      <c r="C136" s="6">
        <f aca="true" t="shared" si="88" ref="C136:H136">SUBTOTAL(9,C135:C135)</f>
        <v>27887.35</v>
      </c>
      <c r="D136" s="6">
        <f t="shared" si="88"/>
        <v>-4.547473508864641E-13</v>
      </c>
      <c r="E136" s="6">
        <f t="shared" si="88"/>
        <v>27887.35</v>
      </c>
      <c r="F136" s="6">
        <f t="shared" si="88"/>
        <v>4.547473508864641E-13</v>
      </c>
      <c r="G136" s="6">
        <f t="shared" si="88"/>
        <v>0</v>
      </c>
      <c r="H136" s="6">
        <f t="shared" si="88"/>
        <v>4.547473508864641E-13</v>
      </c>
      <c r="J136" s="159"/>
      <c r="K136" s="159"/>
      <c r="L136" s="159"/>
      <c r="M136" s="159"/>
      <c r="N136" s="159"/>
      <c r="O136" s="159"/>
    </row>
    <row r="137" spans="1:15" ht="12.75" hidden="1" outlineLevel="2">
      <c r="A137" s="5" t="s">
        <v>85</v>
      </c>
      <c r="B137" s="14" t="s">
        <v>30</v>
      </c>
      <c r="C137" s="6">
        <v>18231.55999999999</v>
      </c>
      <c r="D137" s="6">
        <v>0</v>
      </c>
      <c r="E137" s="6">
        <v>18231.56</v>
      </c>
      <c r="F137" s="6">
        <v>-1.0913936421275139E-11</v>
      </c>
      <c r="G137" s="6" t="s">
        <v>14</v>
      </c>
      <c r="H137" s="6">
        <v>-1.0913936421275139E-11</v>
      </c>
      <c r="J137" s="6">
        <v>33398.92999999999</v>
      </c>
      <c r="K137" s="6">
        <v>-3.979039320256561E-13</v>
      </c>
      <c r="L137" s="6">
        <v>33398.93</v>
      </c>
      <c r="M137" s="6">
        <v>3.979039320256561E-13</v>
      </c>
      <c r="N137" s="6" t="s">
        <v>14</v>
      </c>
      <c r="O137" s="6">
        <v>3.979039320256561E-13</v>
      </c>
    </row>
    <row r="138" spans="1:15" ht="12.75" outlineLevel="1" collapsed="1">
      <c r="A138" s="172" t="s">
        <v>212</v>
      </c>
      <c r="B138" s="14"/>
      <c r="C138" s="6">
        <f aca="true" t="shared" si="89" ref="C138:H138">SUBTOTAL(9,C137:C137)</f>
        <v>18231.55999999999</v>
      </c>
      <c r="D138" s="6">
        <f t="shared" si="89"/>
        <v>0</v>
      </c>
      <c r="E138" s="6">
        <f t="shared" si="89"/>
        <v>18231.56</v>
      </c>
      <c r="F138" s="6">
        <f t="shared" si="89"/>
        <v>-1.0913936421275139E-11</v>
      </c>
      <c r="G138" s="6">
        <f t="shared" si="89"/>
        <v>0</v>
      </c>
      <c r="H138" s="6">
        <f t="shared" si="89"/>
        <v>-1.0913936421275139E-11</v>
      </c>
      <c r="J138" s="6"/>
      <c r="K138" s="6"/>
      <c r="L138" s="6"/>
      <c r="M138" s="6"/>
      <c r="N138" s="6"/>
      <c r="O138" s="6"/>
    </row>
    <row r="139" spans="1:15" ht="12.75" hidden="1" outlineLevel="2">
      <c r="A139" s="5" t="s">
        <v>86</v>
      </c>
      <c r="B139" s="14" t="s">
        <v>13</v>
      </c>
      <c r="C139" s="6">
        <v>-556.7</v>
      </c>
      <c r="D139" s="6">
        <v>-556.7</v>
      </c>
      <c r="E139" s="6" t="s">
        <v>14</v>
      </c>
      <c r="F139" s="6">
        <v>0</v>
      </c>
      <c r="G139" s="6" t="s">
        <v>14</v>
      </c>
      <c r="H139" s="6">
        <v>0</v>
      </c>
      <c r="J139" s="6">
        <v>78719.26000000001</v>
      </c>
      <c r="K139" s="6">
        <v>0</v>
      </c>
      <c r="L139" s="6">
        <v>78719.26</v>
      </c>
      <c r="M139" s="6">
        <v>0</v>
      </c>
      <c r="N139" s="6" t="s">
        <v>14</v>
      </c>
      <c r="O139" s="6">
        <v>0</v>
      </c>
    </row>
    <row r="140" spans="1:15" ht="12.75" hidden="1" outlineLevel="2">
      <c r="A140" s="5" t="s">
        <v>86</v>
      </c>
      <c r="B140" s="14" t="s">
        <v>30</v>
      </c>
      <c r="C140" s="6">
        <v>31718.860000000004</v>
      </c>
      <c r="D140" s="6">
        <v>556.6999999999998</v>
      </c>
      <c r="E140" s="6">
        <v>31162.16</v>
      </c>
      <c r="F140" s="6">
        <v>4.547473508864641E-12</v>
      </c>
      <c r="G140" s="6" t="s">
        <v>14</v>
      </c>
      <c r="H140" s="6">
        <v>4.547473508864641E-12</v>
      </c>
      <c r="J140" s="159">
        <f aca="true" t="shared" si="90" ref="J140:O140">SUM(C200:C201)</f>
        <v>44679.850000000006</v>
      </c>
      <c r="K140" s="159">
        <f t="shared" si="90"/>
        <v>0</v>
      </c>
      <c r="L140" s="159">
        <f t="shared" si="90"/>
        <v>44679.85</v>
      </c>
      <c r="M140" s="159">
        <f t="shared" si="90"/>
        <v>4.547473508864641E-12</v>
      </c>
      <c r="N140" s="159">
        <f t="shared" si="90"/>
        <v>0</v>
      </c>
      <c r="O140" s="159">
        <f t="shared" si="90"/>
        <v>4.547473508864641E-12</v>
      </c>
    </row>
    <row r="141" spans="1:15" ht="12.75" outlineLevel="1" collapsed="1">
      <c r="A141" s="172" t="s">
        <v>213</v>
      </c>
      <c r="B141" s="14"/>
      <c r="C141" s="6">
        <f aca="true" t="shared" si="91" ref="C141:H141">SUBTOTAL(9,C139:C140)</f>
        <v>31162.160000000003</v>
      </c>
      <c r="D141" s="6">
        <f t="shared" si="91"/>
        <v>0</v>
      </c>
      <c r="E141" s="6">
        <f t="shared" si="91"/>
        <v>31162.16</v>
      </c>
      <c r="F141" s="6">
        <f t="shared" si="91"/>
        <v>4.547473508864641E-12</v>
      </c>
      <c r="G141" s="6">
        <f t="shared" si="91"/>
        <v>0</v>
      </c>
      <c r="H141" s="6">
        <f t="shared" si="91"/>
        <v>4.547473508864641E-12</v>
      </c>
      <c r="J141" s="159"/>
      <c r="K141" s="159"/>
      <c r="L141" s="159"/>
      <c r="M141" s="159"/>
      <c r="N141" s="159"/>
      <c r="O141" s="159"/>
    </row>
    <row r="142" spans="1:15" ht="12.75" hidden="1" outlineLevel="2">
      <c r="A142" s="5" t="s">
        <v>87</v>
      </c>
      <c r="B142" s="14" t="s">
        <v>30</v>
      </c>
      <c r="C142" s="6">
        <v>130299.59</v>
      </c>
      <c r="D142" s="6">
        <v>-2.2737367544323206E-13</v>
      </c>
      <c r="E142" s="6">
        <v>130299.59</v>
      </c>
      <c r="F142" s="6">
        <v>2.2737367544323206E-13</v>
      </c>
      <c r="G142" s="6" t="s">
        <v>14</v>
      </c>
      <c r="H142" s="6">
        <v>2.2737367544323206E-13</v>
      </c>
      <c r="J142" s="6">
        <v>44701.32000000001</v>
      </c>
      <c r="K142" s="6">
        <v>9.094947017729282E-13</v>
      </c>
      <c r="L142" s="6">
        <v>44701.32</v>
      </c>
      <c r="M142" s="6">
        <v>-9.094947017729282E-13</v>
      </c>
      <c r="N142" s="6" t="s">
        <v>14</v>
      </c>
      <c r="O142" s="6">
        <v>-9.094947017729282E-13</v>
      </c>
    </row>
    <row r="143" spans="1:15" ht="12.75" outlineLevel="1" collapsed="1">
      <c r="A143" s="172" t="s">
        <v>214</v>
      </c>
      <c r="B143" s="14"/>
      <c r="C143" s="6">
        <f aca="true" t="shared" si="92" ref="C143:H143">SUBTOTAL(9,C142:C142)</f>
        <v>130299.59</v>
      </c>
      <c r="D143" s="6">
        <f t="shared" si="92"/>
        <v>-2.2737367544323206E-13</v>
      </c>
      <c r="E143" s="6">
        <f t="shared" si="92"/>
        <v>130299.59</v>
      </c>
      <c r="F143" s="6">
        <f t="shared" si="92"/>
        <v>2.2737367544323206E-13</v>
      </c>
      <c r="G143" s="6">
        <f t="shared" si="92"/>
        <v>0</v>
      </c>
      <c r="H143" s="6">
        <f t="shared" si="92"/>
        <v>2.2737367544323206E-13</v>
      </c>
      <c r="J143" s="6"/>
      <c r="K143" s="6"/>
      <c r="L143" s="6"/>
      <c r="M143" s="6"/>
      <c r="N143" s="6"/>
      <c r="O143" s="6"/>
    </row>
    <row r="144" spans="1:15" ht="12.75" hidden="1" outlineLevel="2">
      <c r="A144" s="5" t="s">
        <v>88</v>
      </c>
      <c r="B144" s="14" t="s">
        <v>30</v>
      </c>
      <c r="C144" s="6">
        <v>42432.530000000006</v>
      </c>
      <c r="D144" s="6">
        <v>-6.679101716144942E-13</v>
      </c>
      <c r="E144" s="6">
        <v>42432.53</v>
      </c>
      <c r="F144" s="6">
        <v>6.679101716144942E-13</v>
      </c>
      <c r="G144" s="6" t="s">
        <v>14</v>
      </c>
      <c r="H144" s="6">
        <v>6.679101716144942E-13</v>
      </c>
      <c r="J144" s="159">
        <f aca="true" t="shared" si="93" ref="J144:O144">SUM(C205:C206)</f>
        <v>54915.98</v>
      </c>
      <c r="K144" s="159">
        <f t="shared" si="93"/>
        <v>2.3288038164537284E-12</v>
      </c>
      <c r="L144" s="159">
        <f t="shared" si="93"/>
        <v>54915.98</v>
      </c>
      <c r="M144" s="159">
        <f t="shared" si="93"/>
        <v>7.275957614183426E-12</v>
      </c>
      <c r="N144" s="159">
        <f t="shared" si="93"/>
        <v>0</v>
      </c>
      <c r="O144" s="159">
        <f t="shared" si="93"/>
        <v>7.275957614183426E-12</v>
      </c>
    </row>
    <row r="145" spans="1:15" ht="12.75" outlineLevel="1" collapsed="1">
      <c r="A145" s="172" t="s">
        <v>215</v>
      </c>
      <c r="B145" s="14"/>
      <c r="C145" s="6">
        <f aca="true" t="shared" si="94" ref="C145:H145">SUBTOTAL(9,C144:C144)</f>
        <v>42432.530000000006</v>
      </c>
      <c r="D145" s="6">
        <f t="shared" si="94"/>
        <v>-6.679101716144942E-13</v>
      </c>
      <c r="E145" s="6">
        <f t="shared" si="94"/>
        <v>42432.53</v>
      </c>
      <c r="F145" s="6">
        <f t="shared" si="94"/>
        <v>6.679101716144942E-13</v>
      </c>
      <c r="G145" s="6">
        <f t="shared" si="94"/>
        <v>0</v>
      </c>
      <c r="H145" s="6">
        <f t="shared" si="94"/>
        <v>6.679101716144942E-13</v>
      </c>
      <c r="J145" s="159"/>
      <c r="K145" s="159"/>
      <c r="L145" s="159"/>
      <c r="M145" s="159"/>
      <c r="N145" s="159"/>
      <c r="O145" s="159"/>
    </row>
    <row r="146" spans="1:15" ht="12.75" hidden="1" outlineLevel="2">
      <c r="A146" s="5" t="s">
        <v>89</v>
      </c>
      <c r="B146" s="14" t="s">
        <v>13</v>
      </c>
      <c r="C146" s="6">
        <v>-563.51</v>
      </c>
      <c r="D146" s="6">
        <v>-563.51</v>
      </c>
      <c r="E146" s="6" t="s">
        <v>14</v>
      </c>
      <c r="F146" s="6">
        <v>0</v>
      </c>
      <c r="G146" s="6" t="s">
        <v>14</v>
      </c>
      <c r="H146" s="6">
        <v>0</v>
      </c>
      <c r="J146" s="159">
        <f aca="true" t="shared" si="95" ref="J146:O146">SUM(C208:C209)</f>
        <v>57789.63</v>
      </c>
      <c r="K146" s="159">
        <f t="shared" si="95"/>
        <v>1068</v>
      </c>
      <c r="L146" s="159">
        <f t="shared" si="95"/>
        <v>56721.63</v>
      </c>
      <c r="M146" s="159">
        <f t="shared" si="95"/>
        <v>0</v>
      </c>
      <c r="N146" s="159">
        <f t="shared" si="95"/>
        <v>0</v>
      </c>
      <c r="O146" s="159">
        <f t="shared" si="95"/>
        <v>0</v>
      </c>
    </row>
    <row r="147" spans="1:15" ht="12.75" hidden="1" outlineLevel="2">
      <c r="A147" s="5" t="s">
        <v>89</v>
      </c>
      <c r="B147" s="14" t="s">
        <v>30</v>
      </c>
      <c r="C147" s="6">
        <v>54176.560000000005</v>
      </c>
      <c r="D147" s="6">
        <v>563.5099999999984</v>
      </c>
      <c r="E147" s="6">
        <v>53613.05</v>
      </c>
      <c r="F147" s="6">
        <v>3.637978807091713E-12</v>
      </c>
      <c r="G147" s="6" t="s">
        <v>14</v>
      </c>
      <c r="H147" s="6">
        <v>3.637978807091713E-12</v>
      </c>
      <c r="J147" s="6">
        <v>48202.26</v>
      </c>
      <c r="K147" s="6">
        <v>0</v>
      </c>
      <c r="L147" s="6">
        <v>48202.259999999995</v>
      </c>
      <c r="M147" s="6">
        <v>0</v>
      </c>
      <c r="N147" s="6" t="s">
        <v>14</v>
      </c>
      <c r="O147" s="6">
        <v>0</v>
      </c>
    </row>
    <row r="148" spans="1:15" ht="12.75" outlineLevel="1" collapsed="1">
      <c r="A148" s="172" t="s">
        <v>216</v>
      </c>
      <c r="B148" s="14"/>
      <c r="C148" s="6">
        <f aca="true" t="shared" si="96" ref="C148:H148">SUBTOTAL(9,C146:C147)</f>
        <v>53613.05</v>
      </c>
      <c r="D148" s="6">
        <f t="shared" si="96"/>
        <v>-1.5916157281026244E-12</v>
      </c>
      <c r="E148" s="6">
        <f t="shared" si="96"/>
        <v>53613.05</v>
      </c>
      <c r="F148" s="6">
        <f t="shared" si="96"/>
        <v>3.637978807091713E-12</v>
      </c>
      <c r="G148" s="6">
        <f t="shared" si="96"/>
        <v>0</v>
      </c>
      <c r="H148" s="6">
        <f t="shared" si="96"/>
        <v>3.637978807091713E-12</v>
      </c>
      <c r="J148" s="6"/>
      <c r="K148" s="6"/>
      <c r="L148" s="6"/>
      <c r="M148" s="6"/>
      <c r="N148" s="6"/>
      <c r="O148" s="6"/>
    </row>
    <row r="149" spans="1:15" ht="12.75" hidden="1" outlineLevel="2">
      <c r="A149" s="5" t="s">
        <v>90</v>
      </c>
      <c r="B149" s="14" t="s">
        <v>30</v>
      </c>
      <c r="C149" s="6">
        <v>21304.69</v>
      </c>
      <c r="D149" s="6">
        <v>0</v>
      </c>
      <c r="E149" s="6">
        <v>21304.69</v>
      </c>
      <c r="F149" s="6">
        <v>0</v>
      </c>
      <c r="G149" s="6" t="s">
        <v>14</v>
      </c>
      <c r="H149" s="6">
        <v>0</v>
      </c>
      <c r="J149" s="6">
        <v>38413.100000000006</v>
      </c>
      <c r="K149" s="6">
        <v>0</v>
      </c>
      <c r="L149" s="6">
        <v>38413.100000000006</v>
      </c>
      <c r="M149" s="6">
        <v>0</v>
      </c>
      <c r="N149" s="6" t="s">
        <v>14</v>
      </c>
      <c r="O149" s="6">
        <v>0</v>
      </c>
    </row>
    <row r="150" spans="1:15" ht="12.75" outlineLevel="1" collapsed="1">
      <c r="A150" s="172" t="s">
        <v>217</v>
      </c>
      <c r="B150" s="14"/>
      <c r="C150" s="6">
        <f aca="true" t="shared" si="97" ref="C150:H150">SUBTOTAL(9,C149:C149)</f>
        <v>21304.69</v>
      </c>
      <c r="D150" s="6">
        <f t="shared" si="97"/>
        <v>0</v>
      </c>
      <c r="E150" s="6">
        <f t="shared" si="97"/>
        <v>21304.69</v>
      </c>
      <c r="F150" s="6">
        <f t="shared" si="97"/>
        <v>0</v>
      </c>
      <c r="G150" s="6">
        <f t="shared" si="97"/>
        <v>0</v>
      </c>
      <c r="H150" s="6">
        <f t="shared" si="97"/>
        <v>0</v>
      </c>
      <c r="J150" s="6"/>
      <c r="K150" s="6"/>
      <c r="L150" s="6"/>
      <c r="M150" s="6"/>
      <c r="N150" s="6"/>
      <c r="O150" s="6"/>
    </row>
    <row r="151" spans="1:15" ht="12.75" hidden="1" outlineLevel="2">
      <c r="A151" s="5" t="s">
        <v>91</v>
      </c>
      <c r="B151" s="14" t="s">
        <v>13</v>
      </c>
      <c r="C151" s="6">
        <v>-1169.6000000000001</v>
      </c>
      <c r="D151" s="6">
        <v>-1169.6000000000001</v>
      </c>
      <c r="E151" s="6" t="s">
        <v>14</v>
      </c>
      <c r="F151" s="6">
        <v>0</v>
      </c>
      <c r="G151" s="6" t="s">
        <v>14</v>
      </c>
      <c r="H151" s="6">
        <v>0</v>
      </c>
      <c r="J151" s="159">
        <f aca="true" t="shared" si="98" ref="J151:O151">SUM(C215:C216)</f>
        <v>10045.620000000003</v>
      </c>
      <c r="K151" s="159">
        <f t="shared" si="98"/>
        <v>0</v>
      </c>
      <c r="L151" s="159">
        <f t="shared" si="98"/>
        <v>10045.62</v>
      </c>
      <c r="M151" s="159">
        <f t="shared" si="98"/>
        <v>1.8189894035458565E-12</v>
      </c>
      <c r="N151" s="159">
        <f t="shared" si="98"/>
        <v>0</v>
      </c>
      <c r="O151" s="159">
        <f t="shared" si="98"/>
        <v>1.8189894035458565E-12</v>
      </c>
    </row>
    <row r="152" spans="1:15" ht="12.75" hidden="1" outlineLevel="2">
      <c r="A152" s="5" t="s">
        <v>91</v>
      </c>
      <c r="B152" s="14" t="s">
        <v>30</v>
      </c>
      <c r="C152" s="6">
        <v>69845.74</v>
      </c>
      <c r="D152" s="6">
        <v>1530.5200000000023</v>
      </c>
      <c r="E152" s="6">
        <v>68315.22</v>
      </c>
      <c r="F152" s="6">
        <v>1.8189894035458565E-12</v>
      </c>
      <c r="G152" s="6" t="s">
        <v>14</v>
      </c>
      <c r="H152" s="6">
        <v>1.8189894035458565E-12</v>
      </c>
      <c r="J152" s="159">
        <f aca="true" t="shared" si="99" ref="J152:O152">SUM(C218:C219)</f>
        <v>40774.829999999994</v>
      </c>
      <c r="K152" s="159">
        <f t="shared" si="99"/>
        <v>1.3642420526593924E-12</v>
      </c>
      <c r="L152" s="159">
        <f t="shared" si="99"/>
        <v>40774.83</v>
      </c>
      <c r="M152" s="159">
        <f t="shared" si="99"/>
        <v>-5.4569682106375694E-12</v>
      </c>
      <c r="N152" s="159">
        <f t="shared" si="99"/>
        <v>0</v>
      </c>
      <c r="O152" s="159">
        <f t="shared" si="99"/>
        <v>-5.4569682106375694E-12</v>
      </c>
    </row>
    <row r="153" spans="1:15" ht="12.75" outlineLevel="1" collapsed="1">
      <c r="A153" s="172" t="s">
        <v>218</v>
      </c>
      <c r="B153" s="14"/>
      <c r="C153" s="6">
        <f aca="true" t="shared" si="100" ref="C153:H153">SUBTOTAL(9,C151:C152)</f>
        <v>68676.14</v>
      </c>
      <c r="D153" s="6">
        <f t="shared" si="100"/>
        <v>360.9200000000021</v>
      </c>
      <c r="E153" s="6">
        <f t="shared" si="100"/>
        <v>68315.22</v>
      </c>
      <c r="F153" s="6">
        <f t="shared" si="100"/>
        <v>1.8189894035458565E-12</v>
      </c>
      <c r="G153" s="6">
        <f t="shared" si="100"/>
        <v>0</v>
      </c>
      <c r="H153" s="6">
        <f t="shared" si="100"/>
        <v>1.8189894035458565E-12</v>
      </c>
      <c r="J153" s="159"/>
      <c r="K153" s="159"/>
      <c r="L153" s="159"/>
      <c r="M153" s="159"/>
      <c r="N153" s="159"/>
      <c r="O153" s="159"/>
    </row>
    <row r="154" spans="1:15" ht="12.75" hidden="1" outlineLevel="2">
      <c r="A154" s="5" t="s">
        <v>92</v>
      </c>
      <c r="B154" s="14" t="s">
        <v>13</v>
      </c>
      <c r="C154" s="6">
        <v>-60</v>
      </c>
      <c r="D154" s="6">
        <v>-60</v>
      </c>
      <c r="E154" s="6" t="s">
        <v>14</v>
      </c>
      <c r="F154" s="6">
        <v>0</v>
      </c>
      <c r="G154" s="6" t="s">
        <v>14</v>
      </c>
      <c r="H154" s="6">
        <v>0</v>
      </c>
      <c r="J154" s="6">
        <v>19186.61</v>
      </c>
      <c r="K154" s="6">
        <v>9.094947017729282E-13</v>
      </c>
      <c r="L154" s="6">
        <v>19186.61</v>
      </c>
      <c r="M154" s="6">
        <v>-9.094947017729282E-13</v>
      </c>
      <c r="N154" s="6" t="s">
        <v>14</v>
      </c>
      <c r="O154" s="6">
        <v>-9.094947017729282E-13</v>
      </c>
    </row>
    <row r="155" spans="1:15" ht="12.75" hidden="1" outlineLevel="2">
      <c r="A155" s="5" t="s">
        <v>92</v>
      </c>
      <c r="B155" s="14" t="s">
        <v>30</v>
      </c>
      <c r="C155" s="6">
        <v>53936.71</v>
      </c>
      <c r="D155" s="6">
        <v>60</v>
      </c>
      <c r="E155" s="6">
        <v>53876.71</v>
      </c>
      <c r="F155" s="6">
        <v>0</v>
      </c>
      <c r="G155" s="6" t="s">
        <v>14</v>
      </c>
      <c r="H155" s="6">
        <v>0</v>
      </c>
      <c r="J155" s="159">
        <f aca="true" t="shared" si="101" ref="J155:O155">SUM(C223:C224)</f>
        <v>4519.5</v>
      </c>
      <c r="K155" s="159">
        <f t="shared" si="101"/>
        <v>0</v>
      </c>
      <c r="L155" s="159">
        <f t="shared" si="101"/>
        <v>4519.5</v>
      </c>
      <c r="M155" s="159">
        <f t="shared" si="101"/>
        <v>0</v>
      </c>
      <c r="N155" s="159">
        <f t="shared" si="101"/>
        <v>0</v>
      </c>
      <c r="O155" s="159">
        <f t="shared" si="101"/>
        <v>0</v>
      </c>
    </row>
    <row r="156" spans="1:15" ht="12.75" outlineLevel="1" collapsed="1">
      <c r="A156" s="172" t="s">
        <v>219</v>
      </c>
      <c r="B156" s="14"/>
      <c r="C156" s="6">
        <f aca="true" t="shared" si="102" ref="C156:H156">SUBTOTAL(9,C154:C155)</f>
        <v>53876.71</v>
      </c>
      <c r="D156" s="6">
        <f t="shared" si="102"/>
        <v>0</v>
      </c>
      <c r="E156" s="6">
        <f t="shared" si="102"/>
        <v>53876.71</v>
      </c>
      <c r="F156" s="6">
        <f t="shared" si="102"/>
        <v>0</v>
      </c>
      <c r="G156" s="6">
        <f t="shared" si="102"/>
        <v>0</v>
      </c>
      <c r="H156" s="6">
        <f t="shared" si="102"/>
        <v>0</v>
      </c>
      <c r="J156" s="159"/>
      <c r="K156" s="159"/>
      <c r="L156" s="159"/>
      <c r="M156" s="159"/>
      <c r="N156" s="159"/>
      <c r="O156" s="159"/>
    </row>
    <row r="157" spans="1:15" ht="12.75" hidden="1" outlineLevel="2">
      <c r="A157" s="5" t="s">
        <v>93</v>
      </c>
      <c r="B157" s="14" t="s">
        <v>13</v>
      </c>
      <c r="C157" s="6">
        <v>-2606.32</v>
      </c>
      <c r="D157" s="6">
        <v>-2606.32</v>
      </c>
      <c r="E157" s="6" t="s">
        <v>14</v>
      </c>
      <c r="F157" s="6">
        <v>0</v>
      </c>
      <c r="G157" s="6" t="s">
        <v>14</v>
      </c>
      <c r="H157" s="6">
        <v>0</v>
      </c>
      <c r="J157" s="6">
        <v>0</v>
      </c>
      <c r="K157" s="6" t="s">
        <v>14</v>
      </c>
      <c r="L157" s="6" t="s">
        <v>14</v>
      </c>
      <c r="M157" s="6">
        <v>0</v>
      </c>
      <c r="N157" s="6" t="s">
        <v>14</v>
      </c>
      <c r="O157" s="6">
        <v>0</v>
      </c>
    </row>
    <row r="158" spans="1:8" ht="12.75" hidden="1" outlineLevel="2">
      <c r="A158" s="5" t="s">
        <v>93</v>
      </c>
      <c r="B158" s="14" t="s">
        <v>30</v>
      </c>
      <c r="C158" s="6">
        <v>68859.5</v>
      </c>
      <c r="D158" s="6">
        <v>2606.3200000000015</v>
      </c>
      <c r="E158" s="6">
        <v>66253.18</v>
      </c>
      <c r="F158" s="6">
        <v>5.4569682106375694E-12</v>
      </c>
      <c r="G158" s="6" t="s">
        <v>14</v>
      </c>
      <c r="H158" s="6">
        <v>5.4569682106375694E-12</v>
      </c>
    </row>
    <row r="159" spans="1:8" ht="12.75" outlineLevel="1" collapsed="1">
      <c r="A159" s="172" t="s">
        <v>220</v>
      </c>
      <c r="B159" s="14"/>
      <c r="C159" s="6">
        <f aca="true" t="shared" si="103" ref="C159:H159">SUBTOTAL(9,C157:C158)</f>
        <v>66253.18</v>
      </c>
      <c r="D159" s="6">
        <f t="shared" si="103"/>
        <v>0</v>
      </c>
      <c r="E159" s="6">
        <f t="shared" si="103"/>
        <v>66253.18</v>
      </c>
      <c r="F159" s="6">
        <f t="shared" si="103"/>
        <v>5.4569682106375694E-12</v>
      </c>
      <c r="G159" s="6">
        <f t="shared" si="103"/>
        <v>0</v>
      </c>
      <c r="H159" s="6">
        <f t="shared" si="103"/>
        <v>5.4569682106375694E-12</v>
      </c>
    </row>
    <row r="160" spans="1:8" ht="12.75" hidden="1" outlineLevel="2">
      <c r="A160" s="5" t="s">
        <v>94</v>
      </c>
      <c r="B160" s="14" t="s">
        <v>30</v>
      </c>
      <c r="C160" s="6">
        <v>43236.39</v>
      </c>
      <c r="D160" s="6">
        <v>0</v>
      </c>
      <c r="E160" s="6">
        <v>43236.39</v>
      </c>
      <c r="F160" s="6">
        <v>0</v>
      </c>
      <c r="G160" s="6" t="s">
        <v>14</v>
      </c>
      <c r="H160" s="6">
        <v>0</v>
      </c>
    </row>
    <row r="161" spans="1:8" ht="12.75" outlineLevel="1" collapsed="1">
      <c r="A161" s="172" t="s">
        <v>221</v>
      </c>
      <c r="B161" s="14"/>
      <c r="C161" s="6">
        <f aca="true" t="shared" si="104" ref="C161:H161">SUBTOTAL(9,C160:C160)</f>
        <v>43236.39</v>
      </c>
      <c r="D161" s="6">
        <f t="shared" si="104"/>
        <v>0</v>
      </c>
      <c r="E161" s="6">
        <f t="shared" si="104"/>
        <v>43236.39</v>
      </c>
      <c r="F161" s="6">
        <f t="shared" si="104"/>
        <v>0</v>
      </c>
      <c r="G161" s="6">
        <f t="shared" si="104"/>
        <v>0</v>
      </c>
      <c r="H161" s="6">
        <f t="shared" si="104"/>
        <v>0</v>
      </c>
    </row>
    <row r="162" spans="1:8" ht="12.75" hidden="1" outlineLevel="2">
      <c r="A162" s="5" t="s">
        <v>95</v>
      </c>
      <c r="B162" s="14" t="s">
        <v>30</v>
      </c>
      <c r="C162" s="6">
        <v>53218.53</v>
      </c>
      <c r="D162" s="6">
        <v>0</v>
      </c>
      <c r="E162" s="6">
        <v>53218.53</v>
      </c>
      <c r="F162" s="6">
        <v>0</v>
      </c>
      <c r="G162" s="6" t="s">
        <v>14</v>
      </c>
      <c r="H162" s="6">
        <v>0</v>
      </c>
    </row>
    <row r="163" spans="1:8" ht="12.75" outlineLevel="1" collapsed="1">
      <c r="A163" s="172" t="s">
        <v>222</v>
      </c>
      <c r="B163" s="14"/>
      <c r="C163" s="6">
        <f aca="true" t="shared" si="105" ref="C163:H163">SUBTOTAL(9,C162:C162)</f>
        <v>53218.53</v>
      </c>
      <c r="D163" s="6">
        <f t="shared" si="105"/>
        <v>0</v>
      </c>
      <c r="E163" s="6">
        <f t="shared" si="105"/>
        <v>53218.53</v>
      </c>
      <c r="F163" s="6">
        <f t="shared" si="105"/>
        <v>0</v>
      </c>
      <c r="G163" s="6">
        <f t="shared" si="105"/>
        <v>0</v>
      </c>
      <c r="H163" s="6">
        <f t="shared" si="105"/>
        <v>0</v>
      </c>
    </row>
    <row r="164" spans="1:8" ht="12.75" hidden="1" outlineLevel="2">
      <c r="A164" s="5" t="s">
        <v>96</v>
      </c>
      <c r="B164" s="14" t="s">
        <v>30</v>
      </c>
      <c r="C164" s="6">
        <v>50664.00000000001</v>
      </c>
      <c r="D164" s="6">
        <v>0</v>
      </c>
      <c r="E164" s="6">
        <v>50664</v>
      </c>
      <c r="F164" s="6">
        <v>0</v>
      </c>
      <c r="G164" s="6" t="s">
        <v>14</v>
      </c>
      <c r="H164" s="6">
        <v>0</v>
      </c>
    </row>
    <row r="165" spans="1:8" ht="12.75" outlineLevel="1" collapsed="1">
      <c r="A165" s="172" t="s">
        <v>223</v>
      </c>
      <c r="B165" s="14"/>
      <c r="C165" s="6">
        <f aca="true" t="shared" si="106" ref="C165:H165">SUBTOTAL(9,C164:C164)</f>
        <v>50664.00000000001</v>
      </c>
      <c r="D165" s="6">
        <f t="shared" si="106"/>
        <v>0</v>
      </c>
      <c r="E165" s="6">
        <f t="shared" si="106"/>
        <v>50664</v>
      </c>
      <c r="F165" s="6">
        <f t="shared" si="106"/>
        <v>0</v>
      </c>
      <c r="G165" s="6">
        <f t="shared" si="106"/>
        <v>0</v>
      </c>
      <c r="H165" s="6">
        <f t="shared" si="106"/>
        <v>0</v>
      </c>
    </row>
    <row r="166" spans="1:8" ht="12.75" hidden="1" outlineLevel="2">
      <c r="A166" s="5" t="s">
        <v>97</v>
      </c>
      <c r="B166" s="14" t="s">
        <v>30</v>
      </c>
      <c r="C166" s="6">
        <v>17622.96</v>
      </c>
      <c r="D166" s="6">
        <v>5.684341886080801E-13</v>
      </c>
      <c r="E166" s="6">
        <v>17622.96</v>
      </c>
      <c r="F166" s="6">
        <v>-5.684341886080801E-13</v>
      </c>
      <c r="G166" s="6" t="s">
        <v>14</v>
      </c>
      <c r="H166" s="6">
        <v>-5.684341886080801E-13</v>
      </c>
    </row>
    <row r="167" spans="1:8" ht="12.75" outlineLevel="1" collapsed="1">
      <c r="A167" s="172" t="s">
        <v>224</v>
      </c>
      <c r="B167" s="14"/>
      <c r="C167" s="6">
        <f aca="true" t="shared" si="107" ref="C167:H167">SUBTOTAL(9,C166:C166)</f>
        <v>17622.96</v>
      </c>
      <c r="D167" s="6">
        <f t="shared" si="107"/>
        <v>5.684341886080801E-13</v>
      </c>
      <c r="E167" s="6">
        <f t="shared" si="107"/>
        <v>17622.96</v>
      </c>
      <c r="F167" s="6">
        <f t="shared" si="107"/>
        <v>-5.684341886080801E-13</v>
      </c>
      <c r="G167" s="6">
        <f t="shared" si="107"/>
        <v>0</v>
      </c>
      <c r="H167" s="6">
        <f t="shared" si="107"/>
        <v>-5.684341886080801E-13</v>
      </c>
    </row>
    <row r="168" spans="1:8" ht="12.75" hidden="1" outlineLevel="2">
      <c r="A168" s="5" t="s">
        <v>98</v>
      </c>
      <c r="B168" s="14" t="s">
        <v>30</v>
      </c>
      <c r="C168" s="6">
        <v>38861.52</v>
      </c>
      <c r="D168" s="6">
        <v>0</v>
      </c>
      <c r="E168" s="6">
        <v>38861.52</v>
      </c>
      <c r="F168" s="6">
        <v>0</v>
      </c>
      <c r="G168" s="6" t="s">
        <v>14</v>
      </c>
      <c r="H168" s="6">
        <v>0</v>
      </c>
    </row>
    <row r="169" spans="1:8" ht="12.75" outlineLevel="1" collapsed="1">
      <c r="A169" s="172" t="s">
        <v>225</v>
      </c>
      <c r="B169" s="14"/>
      <c r="C169" s="6">
        <f aca="true" t="shared" si="108" ref="C169:H169">SUBTOTAL(9,C168:C168)</f>
        <v>38861.52</v>
      </c>
      <c r="D169" s="6">
        <f t="shared" si="108"/>
        <v>0</v>
      </c>
      <c r="E169" s="6">
        <f t="shared" si="108"/>
        <v>38861.52</v>
      </c>
      <c r="F169" s="6">
        <f t="shared" si="108"/>
        <v>0</v>
      </c>
      <c r="G169" s="6">
        <f t="shared" si="108"/>
        <v>0</v>
      </c>
      <c r="H169" s="6">
        <f t="shared" si="108"/>
        <v>0</v>
      </c>
    </row>
    <row r="170" spans="1:8" ht="12.75" hidden="1" outlineLevel="2">
      <c r="A170" s="5" t="s">
        <v>99</v>
      </c>
      <c r="B170" s="14" t="s">
        <v>13</v>
      </c>
      <c r="C170" s="6">
        <v>-5737.63</v>
      </c>
      <c r="D170" s="6">
        <v>-5737.63</v>
      </c>
      <c r="E170" s="6" t="s">
        <v>14</v>
      </c>
      <c r="F170" s="6">
        <v>0</v>
      </c>
      <c r="G170" s="6" t="s">
        <v>14</v>
      </c>
      <c r="H170" s="6">
        <v>0</v>
      </c>
    </row>
    <row r="171" spans="1:8" ht="12.75" hidden="1" outlineLevel="2">
      <c r="A171" s="5" t="s">
        <v>99</v>
      </c>
      <c r="B171" s="14" t="s">
        <v>30</v>
      </c>
      <c r="C171" s="6">
        <v>58336.84</v>
      </c>
      <c r="D171" s="6">
        <v>5737.629999999999</v>
      </c>
      <c r="E171" s="6">
        <v>52599.21000000001</v>
      </c>
      <c r="F171" s="6">
        <v>0</v>
      </c>
      <c r="G171" s="6" t="s">
        <v>14</v>
      </c>
      <c r="H171" s="6">
        <v>0</v>
      </c>
    </row>
    <row r="172" spans="1:8" ht="12.75" outlineLevel="1" collapsed="1">
      <c r="A172" s="172" t="s">
        <v>226</v>
      </c>
      <c r="B172" s="14"/>
      <c r="C172" s="6">
        <f aca="true" t="shared" si="109" ref="C172:H172">SUBTOTAL(9,C170:C171)</f>
        <v>52599.21</v>
      </c>
      <c r="D172" s="6">
        <f t="shared" si="109"/>
        <v>0</v>
      </c>
      <c r="E172" s="6">
        <f t="shared" si="109"/>
        <v>52599.21000000001</v>
      </c>
      <c r="F172" s="6">
        <f t="shared" si="109"/>
        <v>0</v>
      </c>
      <c r="G172" s="6">
        <f t="shared" si="109"/>
        <v>0</v>
      </c>
      <c r="H172" s="6">
        <f t="shared" si="109"/>
        <v>0</v>
      </c>
    </row>
    <row r="173" spans="1:8" ht="12.75" hidden="1" outlineLevel="2">
      <c r="A173" s="5" t="s">
        <v>100</v>
      </c>
      <c r="B173" s="14" t="s">
        <v>30</v>
      </c>
      <c r="C173" s="6">
        <v>80485.88</v>
      </c>
      <c r="D173" s="6">
        <v>-1.8189894035458565E-12</v>
      </c>
      <c r="E173" s="6">
        <v>80485.88</v>
      </c>
      <c r="F173" s="6">
        <v>1.8189894035458565E-12</v>
      </c>
      <c r="G173" s="6" t="s">
        <v>14</v>
      </c>
      <c r="H173" s="6">
        <v>1.8189894035458565E-12</v>
      </c>
    </row>
    <row r="174" spans="1:8" ht="12.75" outlineLevel="1" collapsed="1">
      <c r="A174" s="172" t="s">
        <v>227</v>
      </c>
      <c r="B174" s="14"/>
      <c r="C174" s="6">
        <f aca="true" t="shared" si="110" ref="C174:H174">SUBTOTAL(9,C173:C173)</f>
        <v>80485.88</v>
      </c>
      <c r="D174" s="6">
        <f t="shared" si="110"/>
        <v>-1.8189894035458565E-12</v>
      </c>
      <c r="E174" s="6">
        <f t="shared" si="110"/>
        <v>80485.88</v>
      </c>
      <c r="F174" s="6">
        <f t="shared" si="110"/>
        <v>1.8189894035458565E-12</v>
      </c>
      <c r="G174" s="6">
        <f t="shared" si="110"/>
        <v>0</v>
      </c>
      <c r="H174" s="6">
        <f t="shared" si="110"/>
        <v>1.8189894035458565E-12</v>
      </c>
    </row>
    <row r="175" spans="1:8" ht="12.75" hidden="1" outlineLevel="2">
      <c r="A175" s="5" t="s">
        <v>101</v>
      </c>
      <c r="B175" s="14" t="s">
        <v>30</v>
      </c>
      <c r="C175" s="6">
        <v>39119.44</v>
      </c>
      <c r="D175" s="6">
        <v>0</v>
      </c>
      <c r="E175" s="6">
        <v>39119.44</v>
      </c>
      <c r="F175" s="6">
        <v>0</v>
      </c>
      <c r="G175" s="6" t="s">
        <v>14</v>
      </c>
      <c r="H175" s="6">
        <v>0</v>
      </c>
    </row>
    <row r="176" spans="1:8" ht="12.75" outlineLevel="1" collapsed="1">
      <c r="A176" s="172" t="s">
        <v>228</v>
      </c>
      <c r="B176" s="14"/>
      <c r="C176" s="6">
        <f aca="true" t="shared" si="111" ref="C176:H176">SUBTOTAL(9,C175:C175)</f>
        <v>39119.44</v>
      </c>
      <c r="D176" s="6">
        <f t="shared" si="111"/>
        <v>0</v>
      </c>
      <c r="E176" s="6">
        <f t="shared" si="111"/>
        <v>39119.44</v>
      </c>
      <c r="F176" s="6">
        <f t="shared" si="111"/>
        <v>0</v>
      </c>
      <c r="G176" s="6">
        <f t="shared" si="111"/>
        <v>0</v>
      </c>
      <c r="H176" s="6">
        <f t="shared" si="111"/>
        <v>0</v>
      </c>
    </row>
    <row r="177" spans="1:8" ht="12.75" hidden="1" outlineLevel="2">
      <c r="A177" s="5" t="s">
        <v>102</v>
      </c>
      <c r="B177" s="14" t="s">
        <v>30</v>
      </c>
      <c r="C177" s="6">
        <v>62662.560000000005</v>
      </c>
      <c r="D177" s="6">
        <v>0</v>
      </c>
      <c r="E177" s="6">
        <v>62662.56</v>
      </c>
      <c r="F177" s="6">
        <v>0</v>
      </c>
      <c r="G177" s="6" t="s">
        <v>14</v>
      </c>
      <c r="H177" s="6">
        <v>0</v>
      </c>
    </row>
    <row r="178" spans="1:8" ht="12.75" outlineLevel="1" collapsed="1">
      <c r="A178" s="172" t="s">
        <v>229</v>
      </c>
      <c r="B178" s="14"/>
      <c r="C178" s="6">
        <f aca="true" t="shared" si="112" ref="C178:H178">SUBTOTAL(9,C177:C177)</f>
        <v>62662.560000000005</v>
      </c>
      <c r="D178" s="6">
        <f t="shared" si="112"/>
        <v>0</v>
      </c>
      <c r="E178" s="6">
        <f t="shared" si="112"/>
        <v>62662.56</v>
      </c>
      <c r="F178" s="6">
        <f t="shared" si="112"/>
        <v>0</v>
      </c>
      <c r="G178" s="6">
        <f t="shared" si="112"/>
        <v>0</v>
      </c>
      <c r="H178" s="6">
        <f t="shared" si="112"/>
        <v>0</v>
      </c>
    </row>
    <row r="179" spans="1:8" ht="12.75" hidden="1" outlineLevel="2">
      <c r="A179" s="5" t="s">
        <v>103</v>
      </c>
      <c r="B179" s="14" t="s">
        <v>30</v>
      </c>
      <c r="C179" s="6">
        <v>45719.17</v>
      </c>
      <c r="D179" s="6">
        <v>0</v>
      </c>
      <c r="E179" s="6">
        <v>45719.17</v>
      </c>
      <c r="F179" s="6">
        <v>0</v>
      </c>
      <c r="G179" s="6" t="s">
        <v>14</v>
      </c>
      <c r="H179" s="6">
        <v>0</v>
      </c>
    </row>
    <row r="180" spans="1:8" ht="12.75" outlineLevel="1" collapsed="1">
      <c r="A180" s="172" t="s">
        <v>230</v>
      </c>
      <c r="B180" s="14"/>
      <c r="C180" s="6">
        <f aca="true" t="shared" si="113" ref="C180:H180">SUBTOTAL(9,C179:C179)</f>
        <v>45719.17</v>
      </c>
      <c r="D180" s="6">
        <f t="shared" si="113"/>
        <v>0</v>
      </c>
      <c r="E180" s="6">
        <f t="shared" si="113"/>
        <v>45719.17</v>
      </c>
      <c r="F180" s="6">
        <f t="shared" si="113"/>
        <v>0</v>
      </c>
      <c r="G180" s="6">
        <f t="shared" si="113"/>
        <v>0</v>
      </c>
      <c r="H180" s="6">
        <f t="shared" si="113"/>
        <v>0</v>
      </c>
    </row>
    <row r="181" spans="1:8" ht="12.75" hidden="1" outlineLevel="2">
      <c r="A181" s="5" t="s">
        <v>104</v>
      </c>
      <c r="B181" s="14" t="s">
        <v>30</v>
      </c>
      <c r="C181" s="6">
        <v>42227.98</v>
      </c>
      <c r="D181" s="6">
        <v>9.094947017729282E-13</v>
      </c>
      <c r="E181" s="6">
        <v>42227.98</v>
      </c>
      <c r="F181" s="6">
        <v>-9.094947017729282E-13</v>
      </c>
      <c r="G181" s="6" t="s">
        <v>14</v>
      </c>
      <c r="H181" s="6">
        <v>-9.094947017729282E-13</v>
      </c>
    </row>
    <row r="182" spans="1:8" ht="12.75" outlineLevel="1" collapsed="1">
      <c r="A182" s="172" t="s">
        <v>231</v>
      </c>
      <c r="B182" s="14"/>
      <c r="C182" s="6">
        <f aca="true" t="shared" si="114" ref="C182:H182">SUBTOTAL(9,C181:C181)</f>
        <v>42227.98</v>
      </c>
      <c r="D182" s="6">
        <f t="shared" si="114"/>
        <v>9.094947017729282E-13</v>
      </c>
      <c r="E182" s="6">
        <f t="shared" si="114"/>
        <v>42227.98</v>
      </c>
      <c r="F182" s="6">
        <f t="shared" si="114"/>
        <v>-9.094947017729282E-13</v>
      </c>
      <c r="G182" s="6">
        <f t="shared" si="114"/>
        <v>0</v>
      </c>
      <c r="H182" s="6">
        <f t="shared" si="114"/>
        <v>-9.094947017729282E-13</v>
      </c>
    </row>
    <row r="183" spans="1:8" ht="12.75" hidden="1" outlineLevel="2">
      <c r="A183" s="5" t="s">
        <v>105</v>
      </c>
      <c r="B183" s="14" t="s">
        <v>30</v>
      </c>
      <c r="C183" s="6">
        <v>14791.39</v>
      </c>
      <c r="D183" s="6">
        <v>0</v>
      </c>
      <c r="E183" s="6">
        <v>14791.39</v>
      </c>
      <c r="F183" s="6">
        <v>0</v>
      </c>
      <c r="G183" s="6" t="s">
        <v>14</v>
      </c>
      <c r="H183" s="6">
        <v>0</v>
      </c>
    </row>
    <row r="184" spans="1:8" ht="12.75" outlineLevel="1" collapsed="1">
      <c r="A184" s="172" t="s">
        <v>232</v>
      </c>
      <c r="B184" s="14"/>
      <c r="C184" s="6">
        <f aca="true" t="shared" si="115" ref="C184:H184">SUBTOTAL(9,C183:C183)</f>
        <v>14791.39</v>
      </c>
      <c r="D184" s="6">
        <f t="shared" si="115"/>
        <v>0</v>
      </c>
      <c r="E184" s="6">
        <f t="shared" si="115"/>
        <v>14791.39</v>
      </c>
      <c r="F184" s="6">
        <f t="shared" si="115"/>
        <v>0</v>
      </c>
      <c r="G184" s="6">
        <f t="shared" si="115"/>
        <v>0</v>
      </c>
      <c r="H184" s="6">
        <f t="shared" si="115"/>
        <v>0</v>
      </c>
    </row>
    <row r="185" spans="1:8" ht="12.75" hidden="1" outlineLevel="2">
      <c r="A185" s="5" t="s">
        <v>106</v>
      </c>
      <c r="B185" s="14" t="s">
        <v>13</v>
      </c>
      <c r="C185" s="6">
        <v>0</v>
      </c>
      <c r="D185" s="6">
        <v>-30000</v>
      </c>
      <c r="E185" s="6">
        <v>30000</v>
      </c>
      <c r="F185" s="6">
        <v>0</v>
      </c>
      <c r="G185" s="6" t="s">
        <v>14</v>
      </c>
      <c r="H185" s="6">
        <v>0</v>
      </c>
    </row>
    <row r="186" spans="1:8" ht="12.75" hidden="1" outlineLevel="2">
      <c r="A186" s="5" t="s">
        <v>106</v>
      </c>
      <c r="B186" s="14" t="s">
        <v>30</v>
      </c>
      <c r="C186" s="6">
        <v>73226.78</v>
      </c>
      <c r="D186" s="6">
        <v>29999.999999999996</v>
      </c>
      <c r="E186" s="6">
        <v>43226.78</v>
      </c>
      <c r="F186" s="6">
        <v>0</v>
      </c>
      <c r="G186" s="6" t="s">
        <v>14</v>
      </c>
      <c r="H186" s="6">
        <v>0</v>
      </c>
    </row>
    <row r="187" spans="1:8" ht="12.75" outlineLevel="1" collapsed="1">
      <c r="A187" s="172" t="s">
        <v>233</v>
      </c>
      <c r="B187" s="14"/>
      <c r="C187" s="6">
        <f aca="true" t="shared" si="116" ref="C187:H187">SUBTOTAL(9,C185:C186)</f>
        <v>73226.78</v>
      </c>
      <c r="D187" s="6">
        <f t="shared" si="116"/>
        <v>0</v>
      </c>
      <c r="E187" s="6">
        <f t="shared" si="116"/>
        <v>73226.78</v>
      </c>
      <c r="F187" s="6">
        <f t="shared" si="116"/>
        <v>0</v>
      </c>
      <c r="G187" s="6">
        <f t="shared" si="116"/>
        <v>0</v>
      </c>
      <c r="H187" s="6">
        <f t="shared" si="116"/>
        <v>0</v>
      </c>
    </row>
    <row r="188" spans="1:8" ht="12.75" hidden="1" outlineLevel="2">
      <c r="A188" s="5" t="s">
        <v>107</v>
      </c>
      <c r="B188" s="14" t="s">
        <v>13</v>
      </c>
      <c r="C188" s="6">
        <v>-910.8</v>
      </c>
      <c r="D188" s="6">
        <v>-910.8</v>
      </c>
      <c r="E188" s="6" t="s">
        <v>14</v>
      </c>
      <c r="F188" s="6">
        <v>0</v>
      </c>
      <c r="G188" s="6" t="s">
        <v>14</v>
      </c>
      <c r="H188" s="6">
        <v>0</v>
      </c>
    </row>
    <row r="189" spans="1:8" ht="12.75" hidden="1" outlineLevel="2">
      <c r="A189" s="5" t="s">
        <v>107</v>
      </c>
      <c r="B189" s="14" t="s">
        <v>30</v>
      </c>
      <c r="C189" s="6">
        <v>18662.120000000003</v>
      </c>
      <c r="D189" s="6">
        <v>910.7999999999998</v>
      </c>
      <c r="E189" s="6">
        <v>17751.32</v>
      </c>
      <c r="F189" s="6">
        <v>3.069544618483633E-12</v>
      </c>
      <c r="G189" s="6" t="s">
        <v>14</v>
      </c>
      <c r="H189" s="6">
        <v>3.069544618483633E-12</v>
      </c>
    </row>
    <row r="190" spans="1:8" ht="12.75" outlineLevel="1" collapsed="1">
      <c r="A190" s="172" t="s">
        <v>234</v>
      </c>
      <c r="B190" s="14"/>
      <c r="C190" s="6">
        <f aca="true" t="shared" si="117" ref="C190:H190">SUBTOTAL(9,C188:C189)</f>
        <v>17751.320000000003</v>
      </c>
      <c r="D190" s="6">
        <f t="shared" si="117"/>
        <v>0</v>
      </c>
      <c r="E190" s="6">
        <f t="shared" si="117"/>
        <v>17751.32</v>
      </c>
      <c r="F190" s="6">
        <f t="shared" si="117"/>
        <v>3.069544618483633E-12</v>
      </c>
      <c r="G190" s="6">
        <f t="shared" si="117"/>
        <v>0</v>
      </c>
      <c r="H190" s="6">
        <f t="shared" si="117"/>
        <v>3.069544618483633E-12</v>
      </c>
    </row>
    <row r="191" spans="1:8" ht="12.75" hidden="1" outlineLevel="2">
      <c r="A191" s="5" t="s">
        <v>108</v>
      </c>
      <c r="B191" s="14" t="s">
        <v>30</v>
      </c>
      <c r="C191" s="6">
        <v>60721.9</v>
      </c>
      <c r="D191" s="6">
        <v>0</v>
      </c>
      <c r="E191" s="6">
        <v>60721.899999999994</v>
      </c>
      <c r="F191" s="6">
        <v>0</v>
      </c>
      <c r="G191" s="6" t="s">
        <v>14</v>
      </c>
      <c r="H191" s="6">
        <v>0</v>
      </c>
    </row>
    <row r="192" spans="1:8" ht="12.75" outlineLevel="1" collapsed="1">
      <c r="A192" s="172" t="s">
        <v>235</v>
      </c>
      <c r="B192" s="14"/>
      <c r="C192" s="6">
        <f aca="true" t="shared" si="118" ref="C192:H192">SUBTOTAL(9,C191:C191)</f>
        <v>60721.9</v>
      </c>
      <c r="D192" s="6">
        <f t="shared" si="118"/>
        <v>0</v>
      </c>
      <c r="E192" s="6">
        <f t="shared" si="118"/>
        <v>60721.899999999994</v>
      </c>
      <c r="F192" s="6">
        <f t="shared" si="118"/>
        <v>0</v>
      </c>
      <c r="G192" s="6">
        <f t="shared" si="118"/>
        <v>0</v>
      </c>
      <c r="H192" s="6">
        <f t="shared" si="118"/>
        <v>0</v>
      </c>
    </row>
    <row r="193" spans="1:8" ht="12.75" hidden="1" outlineLevel="2">
      <c r="A193" s="50" t="s">
        <v>109</v>
      </c>
      <c r="B193" s="82" t="s">
        <v>13</v>
      </c>
      <c r="C193" s="51">
        <v>-0.5</v>
      </c>
      <c r="D193" s="51">
        <v>-0.5</v>
      </c>
      <c r="E193" s="51">
        <v>-154.1</v>
      </c>
      <c r="F193" s="51">
        <v>154.1</v>
      </c>
      <c r="G193" s="51" t="s">
        <v>14</v>
      </c>
      <c r="H193" s="52">
        <v>154.1</v>
      </c>
    </row>
    <row r="194" spans="1:8" ht="12.75" hidden="1" outlineLevel="2">
      <c r="A194" s="53" t="s">
        <v>109</v>
      </c>
      <c r="B194" s="83" t="s">
        <v>30</v>
      </c>
      <c r="C194" s="54">
        <v>68818.93000000001</v>
      </c>
      <c r="D194" s="54">
        <v>0.5</v>
      </c>
      <c r="E194" s="54">
        <v>68818.43000000001</v>
      </c>
      <c r="F194" s="54">
        <v>0</v>
      </c>
      <c r="G194" s="54" t="s">
        <v>14</v>
      </c>
      <c r="H194" s="55">
        <v>0</v>
      </c>
    </row>
    <row r="195" spans="1:8" ht="12.75" outlineLevel="1" collapsed="1">
      <c r="A195" s="175" t="s">
        <v>236</v>
      </c>
      <c r="B195" s="173"/>
      <c r="C195" s="174">
        <f aca="true" t="shared" si="119" ref="C195:H195">SUBTOTAL(9,C193:C194)</f>
        <v>68818.43000000001</v>
      </c>
      <c r="D195" s="174">
        <f t="shared" si="119"/>
        <v>0</v>
      </c>
      <c r="E195" s="174">
        <f t="shared" si="119"/>
        <v>68664.33</v>
      </c>
      <c r="F195" s="174">
        <f t="shared" si="119"/>
        <v>154.1</v>
      </c>
      <c r="G195" s="174">
        <f t="shared" si="119"/>
        <v>0</v>
      </c>
      <c r="H195" s="174">
        <f t="shared" si="119"/>
        <v>154.1</v>
      </c>
    </row>
    <row r="196" spans="1:8" ht="12.75" hidden="1" outlineLevel="2">
      <c r="A196" s="5" t="s">
        <v>110</v>
      </c>
      <c r="B196" s="14" t="s">
        <v>30</v>
      </c>
      <c r="C196" s="6">
        <v>33398.92999999999</v>
      </c>
      <c r="D196" s="6">
        <v>-3.979039320256561E-13</v>
      </c>
      <c r="E196" s="6">
        <v>33398.93</v>
      </c>
      <c r="F196" s="6">
        <v>3.979039320256561E-13</v>
      </c>
      <c r="G196" s="6" t="s">
        <v>14</v>
      </c>
      <c r="H196" s="6">
        <v>3.979039320256561E-13</v>
      </c>
    </row>
    <row r="197" spans="1:8" ht="12.75" outlineLevel="1" collapsed="1">
      <c r="A197" s="172" t="s">
        <v>237</v>
      </c>
      <c r="B197" s="14"/>
      <c r="C197" s="6">
        <f aca="true" t="shared" si="120" ref="C197:H197">SUBTOTAL(9,C196:C196)</f>
        <v>33398.92999999999</v>
      </c>
      <c r="D197" s="6">
        <f t="shared" si="120"/>
        <v>-3.979039320256561E-13</v>
      </c>
      <c r="E197" s="6">
        <f t="shared" si="120"/>
        <v>33398.93</v>
      </c>
      <c r="F197" s="6">
        <f t="shared" si="120"/>
        <v>3.979039320256561E-13</v>
      </c>
      <c r="G197" s="6">
        <f t="shared" si="120"/>
        <v>0</v>
      </c>
      <c r="H197" s="6">
        <f t="shared" si="120"/>
        <v>3.979039320256561E-13</v>
      </c>
    </row>
    <row r="198" spans="1:8" ht="12.75" hidden="1" outlineLevel="2">
      <c r="A198" s="5" t="s">
        <v>111</v>
      </c>
      <c r="B198" s="14" t="s">
        <v>30</v>
      </c>
      <c r="C198" s="6">
        <v>78719.26000000001</v>
      </c>
      <c r="D198" s="6">
        <v>0</v>
      </c>
      <c r="E198" s="6">
        <v>78719.26</v>
      </c>
      <c r="F198" s="6">
        <v>0</v>
      </c>
      <c r="G198" s="6" t="s">
        <v>14</v>
      </c>
      <c r="H198" s="6">
        <v>0</v>
      </c>
    </row>
    <row r="199" spans="1:8" ht="12.75" outlineLevel="1" collapsed="1">
      <c r="A199" s="172" t="s">
        <v>238</v>
      </c>
      <c r="B199" s="14"/>
      <c r="C199" s="6">
        <f aca="true" t="shared" si="121" ref="C199:H199">SUBTOTAL(9,C198:C198)</f>
        <v>78719.26000000001</v>
      </c>
      <c r="D199" s="6">
        <f t="shared" si="121"/>
        <v>0</v>
      </c>
      <c r="E199" s="6">
        <f t="shared" si="121"/>
        <v>78719.26</v>
      </c>
      <c r="F199" s="6">
        <f t="shared" si="121"/>
        <v>0</v>
      </c>
      <c r="G199" s="6">
        <f t="shared" si="121"/>
        <v>0</v>
      </c>
      <c r="H199" s="6">
        <f t="shared" si="121"/>
        <v>0</v>
      </c>
    </row>
    <row r="200" spans="1:8" ht="12.75" hidden="1" outlineLevel="2">
      <c r="A200" s="5" t="s">
        <v>112</v>
      </c>
      <c r="B200" s="14" t="s">
        <v>13</v>
      </c>
      <c r="C200" s="6">
        <v>-2308.4500000000003</v>
      </c>
      <c r="D200" s="6">
        <v>-2308.4500000000003</v>
      </c>
      <c r="E200" s="6" t="s">
        <v>14</v>
      </c>
      <c r="F200" s="6">
        <v>0</v>
      </c>
      <c r="G200" s="6" t="s">
        <v>14</v>
      </c>
      <c r="H200" s="6">
        <v>0</v>
      </c>
    </row>
    <row r="201" spans="1:8" ht="12.75" hidden="1" outlineLevel="2">
      <c r="A201" s="5" t="s">
        <v>112</v>
      </c>
      <c r="B201" s="14" t="s">
        <v>30</v>
      </c>
      <c r="C201" s="6">
        <v>46988.3</v>
      </c>
      <c r="D201" s="6">
        <v>2308.45</v>
      </c>
      <c r="E201" s="6">
        <v>44679.85</v>
      </c>
      <c r="F201" s="6">
        <v>4.547473508864641E-12</v>
      </c>
      <c r="G201" s="6" t="s">
        <v>14</v>
      </c>
      <c r="H201" s="6">
        <v>4.547473508864641E-12</v>
      </c>
    </row>
    <row r="202" spans="1:8" ht="12.75" outlineLevel="1" collapsed="1">
      <c r="A202" s="172" t="s">
        <v>239</v>
      </c>
      <c r="B202" s="14"/>
      <c r="C202" s="6">
        <f aca="true" t="shared" si="122" ref="C202:H202">SUBTOTAL(9,C200:C201)</f>
        <v>44679.850000000006</v>
      </c>
      <c r="D202" s="6">
        <f t="shared" si="122"/>
        <v>0</v>
      </c>
      <c r="E202" s="6">
        <f t="shared" si="122"/>
        <v>44679.85</v>
      </c>
      <c r="F202" s="6">
        <f t="shared" si="122"/>
        <v>4.547473508864641E-12</v>
      </c>
      <c r="G202" s="6">
        <f t="shared" si="122"/>
        <v>0</v>
      </c>
      <c r="H202" s="6">
        <f t="shared" si="122"/>
        <v>4.547473508864641E-12</v>
      </c>
    </row>
    <row r="203" spans="1:8" ht="12.75" hidden="1" outlineLevel="2">
      <c r="A203" s="5" t="s">
        <v>113</v>
      </c>
      <c r="B203" s="14" t="s">
        <v>30</v>
      </c>
      <c r="C203" s="6">
        <v>44701.32000000001</v>
      </c>
      <c r="D203" s="6">
        <v>9.094947017729282E-13</v>
      </c>
      <c r="E203" s="6">
        <v>44701.32</v>
      </c>
      <c r="F203" s="6">
        <v>-9.094947017729282E-13</v>
      </c>
      <c r="G203" s="6" t="s">
        <v>14</v>
      </c>
      <c r="H203" s="6">
        <v>-9.094947017729282E-13</v>
      </c>
    </row>
    <row r="204" spans="1:8" ht="12.75" outlineLevel="1" collapsed="1">
      <c r="A204" s="172" t="s">
        <v>240</v>
      </c>
      <c r="B204" s="14"/>
      <c r="C204" s="6">
        <f aca="true" t="shared" si="123" ref="C204:H204">SUBTOTAL(9,C203:C203)</f>
        <v>44701.32000000001</v>
      </c>
      <c r="D204" s="6">
        <f t="shared" si="123"/>
        <v>9.094947017729282E-13</v>
      </c>
      <c r="E204" s="6">
        <f t="shared" si="123"/>
        <v>44701.32</v>
      </c>
      <c r="F204" s="6">
        <f t="shared" si="123"/>
        <v>-9.094947017729282E-13</v>
      </c>
      <c r="G204" s="6">
        <f t="shared" si="123"/>
        <v>0</v>
      </c>
      <c r="H204" s="6">
        <f t="shared" si="123"/>
        <v>-9.094947017729282E-13</v>
      </c>
    </row>
    <row r="205" spans="1:8" ht="12.75" hidden="1" outlineLevel="2">
      <c r="A205" s="5" t="s">
        <v>114</v>
      </c>
      <c r="B205" s="14" t="s">
        <v>13</v>
      </c>
      <c r="C205" s="6">
        <v>-8.69</v>
      </c>
      <c r="D205" s="6">
        <v>-8.69</v>
      </c>
      <c r="E205" s="6" t="s">
        <v>14</v>
      </c>
      <c r="F205" s="6">
        <v>0</v>
      </c>
      <c r="G205" s="6" t="s">
        <v>14</v>
      </c>
      <c r="H205" s="6">
        <v>0</v>
      </c>
    </row>
    <row r="206" spans="1:8" ht="12.75" hidden="1" outlineLevel="2">
      <c r="A206" s="5" t="s">
        <v>114</v>
      </c>
      <c r="B206" s="14" t="s">
        <v>30</v>
      </c>
      <c r="C206" s="6">
        <v>54924.670000000006</v>
      </c>
      <c r="D206" s="6">
        <v>8.690000000002328</v>
      </c>
      <c r="E206" s="6">
        <v>54915.98</v>
      </c>
      <c r="F206" s="6">
        <v>7.275957614183426E-12</v>
      </c>
      <c r="G206" s="6" t="s">
        <v>14</v>
      </c>
      <c r="H206" s="6">
        <v>7.275957614183426E-12</v>
      </c>
    </row>
    <row r="207" spans="1:8" ht="12.75" outlineLevel="1" collapsed="1">
      <c r="A207" s="172" t="s">
        <v>241</v>
      </c>
      <c r="B207" s="14"/>
      <c r="C207" s="6">
        <f aca="true" t="shared" si="124" ref="C207:H207">SUBTOTAL(9,C205:C206)</f>
        <v>54915.98</v>
      </c>
      <c r="D207" s="6">
        <f t="shared" si="124"/>
        <v>2.3288038164537284E-12</v>
      </c>
      <c r="E207" s="6">
        <f t="shared" si="124"/>
        <v>54915.98</v>
      </c>
      <c r="F207" s="6">
        <f t="shared" si="124"/>
        <v>7.275957614183426E-12</v>
      </c>
      <c r="G207" s="6">
        <f t="shared" si="124"/>
        <v>0</v>
      </c>
      <c r="H207" s="6">
        <f t="shared" si="124"/>
        <v>7.275957614183426E-12</v>
      </c>
    </row>
    <row r="208" spans="1:8" ht="12.75" hidden="1" outlineLevel="2">
      <c r="A208" s="5" t="s">
        <v>115</v>
      </c>
      <c r="B208" s="14" t="s">
        <v>13</v>
      </c>
      <c r="C208" s="6">
        <v>-450</v>
      </c>
      <c r="D208" s="6">
        <v>-450</v>
      </c>
      <c r="E208" s="6" t="s">
        <v>14</v>
      </c>
      <c r="F208" s="6">
        <v>0</v>
      </c>
      <c r="G208" s="6" t="s">
        <v>14</v>
      </c>
      <c r="H208" s="6">
        <v>0</v>
      </c>
    </row>
    <row r="209" spans="1:8" ht="12.75" hidden="1" outlineLevel="2">
      <c r="A209" s="5" t="s">
        <v>115</v>
      </c>
      <c r="B209" s="14" t="s">
        <v>30</v>
      </c>
      <c r="C209" s="6">
        <v>58239.63</v>
      </c>
      <c r="D209" s="6">
        <v>1518</v>
      </c>
      <c r="E209" s="6">
        <v>56721.63</v>
      </c>
      <c r="F209" s="6">
        <v>0</v>
      </c>
      <c r="G209" s="6" t="s">
        <v>14</v>
      </c>
      <c r="H209" s="6">
        <v>0</v>
      </c>
    </row>
    <row r="210" spans="1:8" ht="12.75" outlineLevel="1" collapsed="1">
      <c r="A210" s="172" t="s">
        <v>242</v>
      </c>
      <c r="B210" s="14"/>
      <c r="C210" s="6">
        <f aca="true" t="shared" si="125" ref="C210:H210">SUBTOTAL(9,C208:C209)</f>
        <v>57789.63</v>
      </c>
      <c r="D210" s="6">
        <f t="shared" si="125"/>
        <v>1068</v>
      </c>
      <c r="E210" s="6">
        <f t="shared" si="125"/>
        <v>56721.63</v>
      </c>
      <c r="F210" s="6">
        <f t="shared" si="125"/>
        <v>0</v>
      </c>
      <c r="G210" s="6">
        <f t="shared" si="125"/>
        <v>0</v>
      </c>
      <c r="H210" s="6">
        <f t="shared" si="125"/>
        <v>0</v>
      </c>
    </row>
    <row r="211" spans="1:8" ht="12.75" hidden="1" outlineLevel="2">
      <c r="A211" s="5" t="s">
        <v>116</v>
      </c>
      <c r="B211" s="14" t="s">
        <v>30</v>
      </c>
      <c r="C211" s="6">
        <v>48202.26</v>
      </c>
      <c r="D211" s="6">
        <v>0</v>
      </c>
      <c r="E211" s="6">
        <v>48202.259999999995</v>
      </c>
      <c r="F211" s="6">
        <v>0</v>
      </c>
      <c r="G211" s="6" t="s">
        <v>14</v>
      </c>
      <c r="H211" s="6">
        <v>0</v>
      </c>
    </row>
    <row r="212" spans="1:8" ht="12.75" outlineLevel="1" collapsed="1">
      <c r="A212" s="172" t="s">
        <v>243</v>
      </c>
      <c r="B212" s="14"/>
      <c r="C212" s="6">
        <f aca="true" t="shared" si="126" ref="C212:H212">SUBTOTAL(9,C211:C211)</f>
        <v>48202.26</v>
      </c>
      <c r="D212" s="6">
        <f t="shared" si="126"/>
        <v>0</v>
      </c>
      <c r="E212" s="6">
        <f t="shared" si="126"/>
        <v>48202.259999999995</v>
      </c>
      <c r="F212" s="6">
        <f t="shared" si="126"/>
        <v>0</v>
      </c>
      <c r="G212" s="6">
        <f t="shared" si="126"/>
        <v>0</v>
      </c>
      <c r="H212" s="6">
        <f t="shared" si="126"/>
        <v>0</v>
      </c>
    </row>
    <row r="213" spans="1:8" ht="12.75" hidden="1" outlineLevel="2">
      <c r="A213" s="5" t="s">
        <v>117</v>
      </c>
      <c r="B213" s="14" t="s">
        <v>30</v>
      </c>
      <c r="C213" s="6">
        <v>38413.100000000006</v>
      </c>
      <c r="D213" s="6">
        <v>0</v>
      </c>
      <c r="E213" s="6">
        <v>38413.100000000006</v>
      </c>
      <c r="F213" s="6">
        <v>0</v>
      </c>
      <c r="G213" s="6" t="s">
        <v>14</v>
      </c>
      <c r="H213" s="6">
        <v>0</v>
      </c>
    </row>
    <row r="214" spans="1:8" ht="12.75" outlineLevel="1" collapsed="1">
      <c r="A214" s="172" t="s">
        <v>244</v>
      </c>
      <c r="B214" s="14"/>
      <c r="C214" s="6">
        <f aca="true" t="shared" si="127" ref="C214:H214">SUBTOTAL(9,C213:C213)</f>
        <v>38413.100000000006</v>
      </c>
      <c r="D214" s="6">
        <f t="shared" si="127"/>
        <v>0</v>
      </c>
      <c r="E214" s="6">
        <f t="shared" si="127"/>
        <v>38413.100000000006</v>
      </c>
      <c r="F214" s="6">
        <f t="shared" si="127"/>
        <v>0</v>
      </c>
      <c r="G214" s="6">
        <f t="shared" si="127"/>
        <v>0</v>
      </c>
      <c r="H214" s="6">
        <f t="shared" si="127"/>
        <v>0</v>
      </c>
    </row>
    <row r="215" spans="1:8" ht="12.75" hidden="1" outlineLevel="2">
      <c r="A215" s="5" t="s">
        <v>118</v>
      </c>
      <c r="B215" s="14" t="s">
        <v>13</v>
      </c>
      <c r="C215" s="6">
        <v>-350</v>
      </c>
      <c r="D215" s="6">
        <v>-350</v>
      </c>
      <c r="E215" s="6" t="s">
        <v>14</v>
      </c>
      <c r="F215" s="6">
        <v>0</v>
      </c>
      <c r="G215" s="6" t="s">
        <v>14</v>
      </c>
      <c r="H215" s="6">
        <v>0</v>
      </c>
    </row>
    <row r="216" spans="1:8" ht="12.75" hidden="1" outlineLevel="2">
      <c r="A216" s="5" t="s">
        <v>118</v>
      </c>
      <c r="B216" s="14" t="s">
        <v>30</v>
      </c>
      <c r="C216" s="6">
        <v>10395.620000000003</v>
      </c>
      <c r="D216" s="6">
        <v>350</v>
      </c>
      <c r="E216" s="6">
        <v>10045.62</v>
      </c>
      <c r="F216" s="6">
        <v>1.8189894035458565E-12</v>
      </c>
      <c r="G216" s="6" t="s">
        <v>14</v>
      </c>
      <c r="H216" s="6">
        <v>1.8189894035458565E-12</v>
      </c>
    </row>
    <row r="217" spans="1:8" ht="12.75" outlineLevel="1" collapsed="1">
      <c r="A217" s="172" t="s">
        <v>245</v>
      </c>
      <c r="B217" s="14"/>
      <c r="C217" s="6">
        <f aca="true" t="shared" si="128" ref="C217:H217">SUBTOTAL(9,C215:C216)</f>
        <v>10045.620000000003</v>
      </c>
      <c r="D217" s="6">
        <f t="shared" si="128"/>
        <v>0</v>
      </c>
      <c r="E217" s="6">
        <f t="shared" si="128"/>
        <v>10045.62</v>
      </c>
      <c r="F217" s="6">
        <f t="shared" si="128"/>
        <v>1.8189894035458565E-12</v>
      </c>
      <c r="G217" s="6">
        <f t="shared" si="128"/>
        <v>0</v>
      </c>
      <c r="H217" s="6">
        <f t="shared" si="128"/>
        <v>1.8189894035458565E-12</v>
      </c>
    </row>
    <row r="218" spans="1:8" ht="12.75" hidden="1" outlineLevel="2">
      <c r="A218" s="5" t="s">
        <v>119</v>
      </c>
      <c r="B218" s="14" t="s">
        <v>13</v>
      </c>
      <c r="C218" s="6">
        <v>-266.23</v>
      </c>
      <c r="D218" s="6">
        <v>-266.23</v>
      </c>
      <c r="E218" s="6" t="s">
        <v>14</v>
      </c>
      <c r="F218" s="6">
        <v>0</v>
      </c>
      <c r="G218" s="6" t="s">
        <v>14</v>
      </c>
      <c r="H218" s="6">
        <v>0</v>
      </c>
    </row>
    <row r="219" spans="1:8" ht="12.75" hidden="1" outlineLevel="2">
      <c r="A219" s="5" t="s">
        <v>119</v>
      </c>
      <c r="B219" s="14" t="s">
        <v>30</v>
      </c>
      <c r="C219" s="6">
        <v>41041.06</v>
      </c>
      <c r="D219" s="6">
        <v>266.2300000000014</v>
      </c>
      <c r="E219" s="6">
        <v>40774.83</v>
      </c>
      <c r="F219" s="6">
        <v>-5.4569682106375694E-12</v>
      </c>
      <c r="G219" s="6" t="s">
        <v>14</v>
      </c>
      <c r="H219" s="6">
        <v>-5.4569682106375694E-12</v>
      </c>
    </row>
    <row r="220" spans="1:8" ht="12.75" outlineLevel="1" collapsed="1">
      <c r="A220" s="172" t="s">
        <v>246</v>
      </c>
      <c r="B220" s="14"/>
      <c r="C220" s="6">
        <f aca="true" t="shared" si="129" ref="C220:H220">SUBTOTAL(9,C218:C219)</f>
        <v>40774.829999999994</v>
      </c>
      <c r="D220" s="6">
        <f t="shared" si="129"/>
        <v>1.3642420526593924E-12</v>
      </c>
      <c r="E220" s="6">
        <f t="shared" si="129"/>
        <v>40774.83</v>
      </c>
      <c r="F220" s="6">
        <f t="shared" si="129"/>
        <v>-5.4569682106375694E-12</v>
      </c>
      <c r="G220" s="6">
        <f t="shared" si="129"/>
        <v>0</v>
      </c>
      <c r="H220" s="6">
        <f t="shared" si="129"/>
        <v>-5.4569682106375694E-12</v>
      </c>
    </row>
    <row r="221" spans="1:8" ht="12.75" hidden="1" outlineLevel="2">
      <c r="A221" s="5" t="s">
        <v>120</v>
      </c>
      <c r="B221" s="14" t="s">
        <v>30</v>
      </c>
      <c r="C221" s="6">
        <v>19186.61</v>
      </c>
      <c r="D221" s="6">
        <v>9.094947017729282E-13</v>
      </c>
      <c r="E221" s="6">
        <v>19186.61</v>
      </c>
      <c r="F221" s="6">
        <v>-9.094947017729282E-13</v>
      </c>
      <c r="G221" s="6" t="s">
        <v>14</v>
      </c>
      <c r="H221" s="6">
        <v>-9.094947017729282E-13</v>
      </c>
    </row>
    <row r="222" spans="1:8" ht="12.75" outlineLevel="1" collapsed="1">
      <c r="A222" s="172" t="s">
        <v>247</v>
      </c>
      <c r="B222" s="14"/>
      <c r="C222" s="6">
        <f aca="true" t="shared" si="130" ref="C222:H222">SUBTOTAL(9,C221:C221)</f>
        <v>19186.61</v>
      </c>
      <c r="D222" s="6">
        <f t="shared" si="130"/>
        <v>9.094947017729282E-13</v>
      </c>
      <c r="E222" s="6">
        <f t="shared" si="130"/>
        <v>19186.61</v>
      </c>
      <c r="F222" s="6">
        <f t="shared" si="130"/>
        <v>-9.094947017729282E-13</v>
      </c>
      <c r="G222" s="6">
        <f t="shared" si="130"/>
        <v>0</v>
      </c>
      <c r="H222" s="6">
        <f t="shared" si="130"/>
        <v>-9.094947017729282E-13</v>
      </c>
    </row>
    <row r="223" spans="1:8" ht="12.75" hidden="1" outlineLevel="2">
      <c r="A223" s="5" t="s">
        <v>121</v>
      </c>
      <c r="B223" s="14" t="s">
        <v>13</v>
      </c>
      <c r="C223" s="6">
        <v>-560</v>
      </c>
      <c r="D223" s="6">
        <v>-560</v>
      </c>
      <c r="E223" s="6" t="s">
        <v>14</v>
      </c>
      <c r="F223" s="6">
        <v>0</v>
      </c>
      <c r="G223" s="6" t="s">
        <v>14</v>
      </c>
      <c r="H223" s="6">
        <v>0</v>
      </c>
    </row>
    <row r="224" spans="1:8" ht="12.75" hidden="1" outlineLevel="2">
      <c r="A224" s="5" t="s">
        <v>121</v>
      </c>
      <c r="B224" s="14" t="s">
        <v>30</v>
      </c>
      <c r="C224" s="6">
        <v>5079.5</v>
      </c>
      <c r="D224" s="6">
        <v>560</v>
      </c>
      <c r="E224" s="6">
        <v>4519.5</v>
      </c>
      <c r="F224" s="6">
        <v>0</v>
      </c>
      <c r="G224" s="6" t="s">
        <v>14</v>
      </c>
      <c r="H224" s="6">
        <v>0</v>
      </c>
    </row>
    <row r="225" spans="1:8" ht="12.75" outlineLevel="1" collapsed="1">
      <c r="A225" s="172" t="s">
        <v>248</v>
      </c>
      <c r="B225" s="14"/>
      <c r="C225" s="6">
        <f aca="true" t="shared" si="131" ref="C225:H225">SUBTOTAL(9,C223:C224)</f>
        <v>4519.5</v>
      </c>
      <c r="D225" s="6">
        <f t="shared" si="131"/>
        <v>0</v>
      </c>
      <c r="E225" s="6">
        <f t="shared" si="131"/>
        <v>4519.5</v>
      </c>
      <c r="F225" s="6">
        <f t="shared" si="131"/>
        <v>0</v>
      </c>
      <c r="G225" s="6">
        <f t="shared" si="131"/>
        <v>0</v>
      </c>
      <c r="H225" s="6">
        <f t="shared" si="131"/>
        <v>0</v>
      </c>
    </row>
    <row r="226" spans="1:8" ht="12.75" hidden="1" outlineLevel="2">
      <c r="A226" s="5" t="s">
        <v>122</v>
      </c>
      <c r="B226" s="14" t="s">
        <v>30</v>
      </c>
      <c r="C226" s="6">
        <v>0</v>
      </c>
      <c r="D226" s="6" t="s">
        <v>14</v>
      </c>
      <c r="E226" s="6" t="s">
        <v>14</v>
      </c>
      <c r="F226" s="6">
        <v>0</v>
      </c>
      <c r="G226" s="6" t="s">
        <v>14</v>
      </c>
      <c r="H226" s="6">
        <v>0</v>
      </c>
    </row>
    <row r="227" spans="1:8" ht="12.75" outlineLevel="1" collapsed="1">
      <c r="A227" s="172" t="s">
        <v>249</v>
      </c>
      <c r="B227" s="14"/>
      <c r="C227" s="6">
        <f aca="true" t="shared" si="132" ref="C227:H227">SUBTOTAL(9,C226:C226)</f>
        <v>0</v>
      </c>
      <c r="D227" s="6">
        <f t="shared" si="132"/>
        <v>0</v>
      </c>
      <c r="E227" s="6">
        <f t="shared" si="132"/>
        <v>0</v>
      </c>
      <c r="F227" s="6">
        <f t="shared" si="132"/>
        <v>0</v>
      </c>
      <c r="G227" s="6">
        <f t="shared" si="132"/>
        <v>0</v>
      </c>
      <c r="H227" s="6">
        <f t="shared" si="132"/>
        <v>0</v>
      </c>
    </row>
    <row r="228" spans="1:8" ht="12.75">
      <c r="A228" s="172" t="s">
        <v>434</v>
      </c>
      <c r="B228" s="14"/>
      <c r="C228" s="6">
        <f aca="true" t="shared" si="133" ref="C228:H228">SUBTOTAL(9,C2:C226)</f>
        <v>4541711.3999999985</v>
      </c>
      <c r="D228" s="6">
        <f t="shared" si="133"/>
        <v>40908.31</v>
      </c>
      <c r="E228" s="6">
        <f t="shared" si="133"/>
        <v>4491038.989999999</v>
      </c>
      <c r="F228" s="6">
        <f t="shared" si="133"/>
        <v>9764.100000000031</v>
      </c>
      <c r="G228" s="6">
        <f t="shared" si="133"/>
        <v>0</v>
      </c>
      <c r="H228" s="6">
        <f t="shared" si="133"/>
        <v>9764.100000000031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Man-Qin He</dc:creator>
  <cp:keywords/>
  <dc:description/>
  <cp:lastModifiedBy>Man-Qin He</cp:lastModifiedBy>
  <cp:lastPrinted>2013-05-10T20:11:19Z</cp:lastPrinted>
  <dcterms:created xsi:type="dcterms:W3CDTF">2013-05-02T19:01:12Z</dcterms:created>
  <dcterms:modified xsi:type="dcterms:W3CDTF">2013-05-10T20:12:59Z</dcterms:modified>
  <cp:category/>
  <cp:version/>
  <cp:contentType/>
  <cp:contentStatus/>
</cp:coreProperties>
</file>